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3" i="1" l="1"/>
  <c r="C284" i="1"/>
  <c r="D284" i="1"/>
  <c r="E284" i="1"/>
  <c r="F284" i="1"/>
  <c r="B285" i="1"/>
  <c r="B284" i="1" s="1"/>
  <c r="B286" i="1"/>
  <c r="D288" i="1"/>
  <c r="E288" i="1"/>
  <c r="H288" i="1"/>
  <c r="C289" i="1"/>
  <c r="C288" i="1" s="1"/>
  <c r="D289" i="1"/>
  <c r="E289" i="1"/>
  <c r="F289" i="1"/>
  <c r="F288" i="1" s="1"/>
  <c r="G289" i="1"/>
  <c r="G288" i="1" s="1"/>
  <c r="H289" i="1"/>
  <c r="B290" i="1"/>
  <c r="B291" i="1"/>
  <c r="B289" i="1" s="1"/>
  <c r="B288" i="1" s="1"/>
  <c r="B292" i="1"/>
  <c r="B293" i="1"/>
  <c r="B294" i="1"/>
  <c r="B245" i="1"/>
  <c r="B246" i="1"/>
  <c r="B247" i="1"/>
  <c r="B248" i="1"/>
  <c r="B249" i="1"/>
  <c r="B250" i="1"/>
  <c r="C252" i="1"/>
  <c r="D252" i="1"/>
  <c r="E252" i="1"/>
  <c r="F252" i="1"/>
  <c r="G252" i="1"/>
  <c r="H252" i="1"/>
  <c r="I252" i="1"/>
  <c r="B253" i="1"/>
  <c r="B254" i="1"/>
  <c r="B255" i="1"/>
  <c r="B256" i="1"/>
  <c r="B265" i="1" l="1"/>
  <c r="B264" i="1"/>
  <c r="C230" i="1"/>
  <c r="C229" i="1" s="1"/>
  <c r="D230" i="1"/>
  <c r="D229" i="1" s="1"/>
  <c r="E230" i="1"/>
  <c r="E229" i="1" s="1"/>
  <c r="F230" i="1"/>
  <c r="F229" i="1" s="1"/>
  <c r="G230" i="1"/>
  <c r="G229" i="1" s="1"/>
  <c r="H230" i="1"/>
  <c r="H229" i="1" s="1"/>
  <c r="I230" i="1"/>
  <c r="I229" i="1" s="1"/>
  <c r="C212" i="1"/>
  <c r="D212" i="1"/>
  <c r="D211" i="1" s="1"/>
  <c r="E212" i="1"/>
  <c r="E211" i="1" s="1"/>
  <c r="F212" i="1"/>
  <c r="F211" i="1" s="1"/>
  <c r="G212" i="1"/>
  <c r="G211" i="1" s="1"/>
  <c r="I212" i="1"/>
  <c r="C177" i="1"/>
  <c r="D177" i="1"/>
  <c r="F177" i="1"/>
  <c r="H177" i="1"/>
  <c r="I177" i="1"/>
  <c r="I176" i="1" s="1"/>
  <c r="C168" i="1"/>
  <c r="C167" i="1" s="1"/>
  <c r="D168" i="1"/>
  <c r="D167" i="1" s="1"/>
  <c r="E168" i="1"/>
  <c r="E167" i="1" s="1"/>
  <c r="F168" i="1"/>
  <c r="F167" i="1" s="1"/>
  <c r="G168" i="1"/>
  <c r="G167" i="1" s="1"/>
  <c r="H168" i="1"/>
  <c r="H167" i="1" s="1"/>
  <c r="I168" i="1"/>
  <c r="I167" i="1" s="1"/>
  <c r="C137" i="1"/>
  <c r="D137" i="1"/>
  <c r="D136" i="1" s="1"/>
  <c r="E137" i="1"/>
  <c r="F137" i="1"/>
  <c r="G137" i="1"/>
  <c r="G136" i="1" s="1"/>
  <c r="H137" i="1"/>
  <c r="H136" i="1" s="1"/>
  <c r="I137" i="1"/>
  <c r="I136" i="1" s="1"/>
  <c r="C100" i="1"/>
  <c r="D100" i="1"/>
  <c r="E100" i="1"/>
  <c r="F100" i="1"/>
  <c r="G100" i="1"/>
  <c r="H100" i="1"/>
  <c r="C60" i="1"/>
  <c r="D60" i="1"/>
  <c r="D59" i="1" s="1"/>
  <c r="E60" i="1"/>
  <c r="F60" i="1"/>
  <c r="G60" i="1"/>
  <c r="G59" i="1" s="1"/>
  <c r="H60" i="1"/>
  <c r="H59" i="1" s="1"/>
  <c r="I60" i="1"/>
  <c r="C23" i="1"/>
  <c r="D23" i="1"/>
  <c r="E23" i="1"/>
  <c r="F23" i="1"/>
  <c r="G23" i="1"/>
  <c r="H23" i="1"/>
  <c r="I23" i="1"/>
  <c r="C14" i="1"/>
  <c r="C13" i="1" s="1"/>
  <c r="D14" i="1"/>
  <c r="D13" i="1" s="1"/>
  <c r="E14" i="1"/>
  <c r="E13" i="1" s="1"/>
  <c r="F14" i="1"/>
  <c r="F13" i="1" s="1"/>
  <c r="G14" i="1"/>
  <c r="G13" i="1" s="1"/>
  <c r="H14" i="1"/>
  <c r="H13" i="1" s="1"/>
  <c r="I14" i="1"/>
  <c r="I13" i="1" s="1"/>
  <c r="B301" i="1" l="1"/>
  <c r="B300" i="1"/>
  <c r="B299" i="1"/>
  <c r="B304" i="1" l="1"/>
  <c r="B303" i="1"/>
  <c r="B302" i="1"/>
  <c r="B298" i="1"/>
  <c r="B297" i="1"/>
  <c r="B296" i="1"/>
  <c r="F295" i="1"/>
  <c r="E295" i="1"/>
  <c r="C295" i="1"/>
  <c r="B270" i="1"/>
  <c r="B269" i="1"/>
  <c r="B268" i="1"/>
  <c r="B267" i="1"/>
  <c r="H266" i="1"/>
  <c r="G266" i="1"/>
  <c r="F266" i="1"/>
  <c r="E266" i="1"/>
  <c r="D266" i="1"/>
  <c r="C266" i="1"/>
  <c r="B263" i="1"/>
  <c r="B262" i="1"/>
  <c r="B261" i="1"/>
  <c r="B260" i="1"/>
  <c r="I259" i="1"/>
  <c r="H259" i="1"/>
  <c r="H251" i="1" s="1"/>
  <c r="G259" i="1"/>
  <c r="G251" i="1" s="1"/>
  <c r="F259" i="1"/>
  <c r="F251" i="1" s="1"/>
  <c r="E259" i="1"/>
  <c r="E251" i="1" s="1"/>
  <c r="D259" i="1"/>
  <c r="D251" i="1" s="1"/>
  <c r="C259" i="1"/>
  <c r="C251" i="1" s="1"/>
  <c r="B258" i="1"/>
  <c r="B257" i="1"/>
  <c r="B252" i="1" s="1"/>
  <c r="B231" i="1"/>
  <c r="B227" i="1"/>
  <c r="B226" i="1"/>
  <c r="B225" i="1"/>
  <c r="B224" i="1"/>
  <c r="B223" i="1"/>
  <c r="B222" i="1"/>
  <c r="B221" i="1"/>
  <c r="B220" i="1"/>
  <c r="I219" i="1"/>
  <c r="I211" i="1" s="1"/>
  <c r="C219" i="1"/>
  <c r="C211" i="1" s="1"/>
  <c r="B218" i="1"/>
  <c r="B217" i="1"/>
  <c r="B216" i="1"/>
  <c r="B215" i="1"/>
  <c r="B214" i="1"/>
  <c r="B213" i="1"/>
  <c r="B209" i="1"/>
  <c r="B208" i="1"/>
  <c r="C207" i="1"/>
  <c r="B206" i="1"/>
  <c r="B205" i="1"/>
  <c r="B192" i="1"/>
  <c r="B191" i="1"/>
  <c r="I190" i="1"/>
  <c r="H190" i="1"/>
  <c r="G190" i="1"/>
  <c r="F190" i="1"/>
  <c r="E190" i="1"/>
  <c r="D190" i="1"/>
  <c r="C190" i="1"/>
  <c r="B189" i="1"/>
  <c r="B188" i="1"/>
  <c r="B187" i="1"/>
  <c r="B186" i="1"/>
  <c r="B185" i="1"/>
  <c r="B184" i="1"/>
  <c r="H183" i="1"/>
  <c r="H176" i="1" s="1"/>
  <c r="H166" i="1" s="1"/>
  <c r="G183" i="1"/>
  <c r="G176" i="1" s="1"/>
  <c r="G166" i="1" s="1"/>
  <c r="F183" i="1"/>
  <c r="F176" i="1" s="1"/>
  <c r="E183" i="1"/>
  <c r="E176" i="1" s="1"/>
  <c r="D183" i="1"/>
  <c r="D176" i="1" s="1"/>
  <c r="D166" i="1" s="1"/>
  <c r="C183" i="1"/>
  <c r="C176" i="1" s="1"/>
  <c r="B182" i="1"/>
  <c r="B181" i="1"/>
  <c r="B180" i="1"/>
  <c r="B179" i="1"/>
  <c r="B178" i="1"/>
  <c r="B175" i="1"/>
  <c r="B174" i="1"/>
  <c r="B173" i="1"/>
  <c r="B172" i="1"/>
  <c r="B171" i="1"/>
  <c r="B170" i="1"/>
  <c r="B169" i="1"/>
  <c r="B154" i="1"/>
  <c r="B153" i="1"/>
  <c r="B152" i="1"/>
  <c r="B151" i="1"/>
  <c r="B150" i="1"/>
  <c r="B149" i="1"/>
  <c r="B148" i="1"/>
  <c r="B147" i="1"/>
  <c r="B146" i="1"/>
  <c r="B145" i="1"/>
  <c r="F144" i="1"/>
  <c r="F136" i="1" s="1"/>
  <c r="E144" i="1"/>
  <c r="E136" i="1" s="1"/>
  <c r="C144" i="1"/>
  <c r="C136" i="1" s="1"/>
  <c r="B143" i="1"/>
  <c r="B142" i="1"/>
  <c r="B141" i="1"/>
  <c r="B140" i="1"/>
  <c r="B139" i="1"/>
  <c r="B138" i="1"/>
  <c r="B134" i="1"/>
  <c r="B133" i="1"/>
  <c r="H132" i="1"/>
  <c r="D132" i="1"/>
  <c r="C132" i="1"/>
  <c r="B131" i="1"/>
  <c r="B130" i="1"/>
  <c r="B129" i="1"/>
  <c r="B128" i="1"/>
  <c r="B115" i="1"/>
  <c r="I114" i="1"/>
  <c r="H114" i="1"/>
  <c r="G114" i="1"/>
  <c r="F114" i="1"/>
  <c r="E114" i="1"/>
  <c r="D114" i="1"/>
  <c r="C114" i="1"/>
  <c r="B113" i="1"/>
  <c r="B112" i="1"/>
  <c r="B111" i="1"/>
  <c r="B110" i="1"/>
  <c r="B109" i="1"/>
  <c r="B108" i="1"/>
  <c r="I107" i="1"/>
  <c r="I99" i="1" s="1"/>
  <c r="H107" i="1"/>
  <c r="H99" i="1" s="1"/>
  <c r="G107" i="1"/>
  <c r="G99" i="1" s="1"/>
  <c r="F107" i="1"/>
  <c r="F99" i="1" s="1"/>
  <c r="E107" i="1"/>
  <c r="E99" i="1" s="1"/>
  <c r="D107" i="1"/>
  <c r="D99" i="1" s="1"/>
  <c r="C107" i="1"/>
  <c r="C99" i="1" s="1"/>
  <c r="B106" i="1"/>
  <c r="B105" i="1"/>
  <c r="B104" i="1"/>
  <c r="B103" i="1"/>
  <c r="B102" i="1"/>
  <c r="B101" i="1"/>
  <c r="B98" i="1"/>
  <c r="B97" i="1"/>
  <c r="B96" i="1"/>
  <c r="B95" i="1"/>
  <c r="B94" i="1"/>
  <c r="B93" i="1"/>
  <c r="B92" i="1"/>
  <c r="I91" i="1"/>
  <c r="I90" i="1" s="1"/>
  <c r="I89" i="1" s="1"/>
  <c r="H91" i="1"/>
  <c r="H90" i="1" s="1"/>
  <c r="G91" i="1"/>
  <c r="G90" i="1" s="1"/>
  <c r="F91" i="1"/>
  <c r="F90" i="1" s="1"/>
  <c r="E91" i="1"/>
  <c r="E90" i="1" s="1"/>
  <c r="D91" i="1"/>
  <c r="D90" i="1" s="1"/>
  <c r="C91" i="1"/>
  <c r="C90" i="1" s="1"/>
  <c r="B77" i="1"/>
  <c r="B76" i="1"/>
  <c r="B75" i="1"/>
  <c r="B74" i="1"/>
  <c r="B73" i="1"/>
  <c r="B72" i="1"/>
  <c r="B71" i="1"/>
  <c r="B70" i="1"/>
  <c r="B69" i="1"/>
  <c r="B68" i="1"/>
  <c r="I67" i="1"/>
  <c r="I59" i="1" s="1"/>
  <c r="F67" i="1"/>
  <c r="F59" i="1" s="1"/>
  <c r="E67" i="1"/>
  <c r="E59" i="1" s="1"/>
  <c r="C67" i="1"/>
  <c r="C59" i="1" s="1"/>
  <c r="B66" i="1"/>
  <c r="B65" i="1"/>
  <c r="B64" i="1"/>
  <c r="B63" i="1"/>
  <c r="B62" i="1"/>
  <c r="B61" i="1"/>
  <c r="B57" i="1"/>
  <c r="B56" i="1"/>
  <c r="H55" i="1"/>
  <c r="F55" i="1"/>
  <c r="E55" i="1"/>
  <c r="D55" i="1"/>
  <c r="C55" i="1"/>
  <c r="B54" i="1"/>
  <c r="B53" i="1"/>
  <c r="B52" i="1"/>
  <c r="B51" i="1"/>
  <c r="B38" i="1"/>
  <c r="I37" i="1"/>
  <c r="H37" i="1"/>
  <c r="G37" i="1"/>
  <c r="F37" i="1"/>
  <c r="E37" i="1"/>
  <c r="D37" i="1"/>
  <c r="C37" i="1"/>
  <c r="B36" i="1"/>
  <c r="B35" i="1"/>
  <c r="B34" i="1"/>
  <c r="B33" i="1"/>
  <c r="B32" i="1"/>
  <c r="B31" i="1"/>
  <c r="I30" i="1"/>
  <c r="I22" i="1" s="1"/>
  <c r="H30" i="1"/>
  <c r="H22" i="1" s="1"/>
  <c r="G30" i="1"/>
  <c r="G22" i="1" s="1"/>
  <c r="F30" i="1"/>
  <c r="F22" i="1" s="1"/>
  <c r="E30" i="1"/>
  <c r="E22" i="1" s="1"/>
  <c r="D30" i="1"/>
  <c r="D22" i="1" s="1"/>
  <c r="C30" i="1"/>
  <c r="C22" i="1" s="1"/>
  <c r="B29" i="1"/>
  <c r="B28" i="1"/>
  <c r="B27" i="1"/>
  <c r="B26" i="1"/>
  <c r="B25" i="1"/>
  <c r="B24" i="1"/>
  <c r="B21" i="1"/>
  <c r="B20" i="1"/>
  <c r="B19" i="1"/>
  <c r="B18" i="1"/>
  <c r="B17" i="1"/>
  <c r="B16" i="1"/>
  <c r="B15" i="1"/>
  <c r="I251" i="1" l="1"/>
  <c r="I228" i="1" s="1"/>
  <c r="F166" i="1"/>
  <c r="E166" i="1"/>
  <c r="D12" i="1"/>
  <c r="H12" i="1"/>
  <c r="D89" i="1"/>
  <c r="H89" i="1"/>
  <c r="C166" i="1"/>
  <c r="D228" i="1"/>
  <c r="H228" i="1"/>
  <c r="E228" i="1"/>
  <c r="B295" i="1"/>
  <c r="I166" i="1"/>
  <c r="F228" i="1"/>
  <c r="C12" i="1"/>
  <c r="G12" i="1"/>
  <c r="C89" i="1"/>
  <c r="G89" i="1"/>
  <c r="C228" i="1"/>
  <c r="G228" i="1"/>
  <c r="F89" i="1"/>
  <c r="E89" i="1"/>
  <c r="E12" i="1"/>
  <c r="F12" i="1"/>
  <c r="I12" i="1"/>
  <c r="B207" i="1"/>
  <c r="B14" i="1"/>
  <c r="B13" i="1" s="1"/>
  <c r="B91" i="1"/>
  <c r="B90" i="1" s="1"/>
  <c r="B183" i="1"/>
  <c r="B212" i="1"/>
  <c r="B230" i="1"/>
  <c r="B229" i="1" s="1"/>
  <c r="B60" i="1"/>
  <c r="B177" i="1"/>
  <c r="B176" i="1" s="1"/>
  <c r="B132" i="1"/>
  <c r="B23" i="1"/>
  <c r="B30" i="1"/>
  <c r="B55" i="1"/>
  <c r="B100" i="1"/>
  <c r="B137" i="1"/>
  <c r="B114" i="1"/>
  <c r="B190" i="1"/>
  <c r="B259" i="1"/>
  <c r="B251" i="1" s="1"/>
  <c r="B107" i="1"/>
  <c r="B168" i="1"/>
  <c r="B167" i="1" s="1"/>
  <c r="B266" i="1"/>
  <c r="B37" i="1"/>
  <c r="B219" i="1"/>
  <c r="B67" i="1"/>
  <c r="B144" i="1"/>
  <c r="B211" i="1" l="1"/>
  <c r="B166" i="1"/>
  <c r="B136" i="1"/>
  <c r="B22" i="1"/>
  <c r="B59" i="1"/>
  <c r="B99" i="1"/>
  <c r="B228" i="1" l="1"/>
  <c r="B89" i="1"/>
  <c r="B1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<sst xmlns="http://schemas.openxmlformats.org/spreadsheetml/2006/main" count="954" uniqueCount="72">
  <si>
    <t xml:space="preserve"> </t>
  </si>
  <si>
    <t>Clase</t>
  </si>
  <si>
    <t>Colisión</t>
  </si>
  <si>
    <t>Atropello</t>
  </si>
  <si>
    <t>Vuelco</t>
  </si>
  <si>
    <t>Caída de persona o cosa del vehículo en marcha</t>
  </si>
  <si>
    <t xml:space="preserve">Oficial  (funcionario público y  </t>
  </si>
  <si>
    <t>Conductores implicados en accidentes de tránsito</t>
  </si>
  <si>
    <t>Total</t>
  </si>
  <si>
    <t>Cuadro 26.  CONDUCTORES IMPLICADOS EN ACCIDENTES DE TRÁNSITO EN LA REPÚBLICA,</t>
  </si>
  <si>
    <t xml:space="preserve">  -  Cantidad nula o cero.</t>
  </si>
  <si>
    <t>Otra (1)</t>
  </si>
  <si>
    <t xml:space="preserve">DISTRITOS DE PANAMÁ, SAN MIGUELITO Y RESTO DE LA REPÚBLICA, POR </t>
  </si>
  <si>
    <t>Placa y tipo de vehículo</t>
  </si>
  <si>
    <t>CLASE, SEGÚN PLACA Y TIPO DE VEHÍCULO: AÑO 2018</t>
  </si>
  <si>
    <t>Colisión    y      vuelco</t>
  </si>
  <si>
    <t>-</t>
  </si>
  <si>
    <r>
      <t xml:space="preserve">Taxi: </t>
    </r>
    <r>
      <rPr>
        <sz val="10"/>
        <rFont val="Arial"/>
        <family val="2"/>
      </rPr>
      <t>(Continuación)</t>
    </r>
  </si>
  <si>
    <t xml:space="preserve">Oficial (funcionario público y  </t>
  </si>
  <si>
    <t xml:space="preserve">     clases mencionadas.</t>
  </si>
  <si>
    <t>Particular…………………………………………………………………………………………………………………..</t>
  </si>
  <si>
    <t xml:space="preserve">      Automóviles para pasajeros…………………………………………………………………………………………………………………..</t>
  </si>
  <si>
    <t xml:space="preserve">            Camioneta…………………………………………………………………………………………………………………..</t>
  </si>
  <si>
    <t xml:space="preserve">            Jeep…………………………………………………………………………………………………………………..</t>
  </si>
  <si>
    <t xml:space="preserve">            Sedán y coupé…………………………………………………………………………………………………………………..</t>
  </si>
  <si>
    <t xml:space="preserve">            Pick-up (doble cabina)…………………………………………………………………………………………………………………..</t>
  </si>
  <si>
    <t xml:space="preserve">            Microbús…………………………………………………………………………………………………………………..</t>
  </si>
  <si>
    <t>Comercial…………………………………………………………………………………………………………………..</t>
  </si>
  <si>
    <t xml:space="preserve">      Camiones…………………………………………………………………………………………………………………..</t>
  </si>
  <si>
    <t xml:space="preserve">            Panel…………………………………………………………………………………………………………………..</t>
  </si>
  <si>
    <t xml:space="preserve">            Camión…………………………………………………………………………………………………………………..</t>
  </si>
  <si>
    <t xml:space="preserve">            Mula…………………………………………………………………………………………………………………..</t>
  </si>
  <si>
    <t xml:space="preserve">            Grúa…………………………………………………………………………………………………………………..</t>
  </si>
  <si>
    <t>Taxi…………………………………………………………………………………………………………………..</t>
  </si>
  <si>
    <t>Bus colegial…………………………………………………………………………………………………………………..</t>
  </si>
  <si>
    <t>Diplomático y consular…………………………………………………………………………………………………………………..</t>
  </si>
  <si>
    <t>Misión internacional…………………………………………………………………………………………………………………..</t>
  </si>
  <si>
    <t>Otro…………………………………………………………………………………………………………………..</t>
  </si>
  <si>
    <t>Distrito de Panamá……………………………………………………………………………………………………………………….</t>
  </si>
  <si>
    <t>Particular……………………………………………………………………………………………………………………….</t>
  </si>
  <si>
    <t xml:space="preserve">      Automóviles para pasajeros……………………………………………………………………………………………………………………….</t>
  </si>
  <si>
    <t xml:space="preserve">            Camioneta……………………………………………………………………………………………………………………….</t>
  </si>
  <si>
    <t xml:space="preserve">            Jeep……………………………………………………………………………………………………………………….</t>
  </si>
  <si>
    <t xml:space="preserve">            Sedán y coupé……………………………………………………………………………………………………………………….</t>
  </si>
  <si>
    <t xml:space="preserve">            Pick-up (doble cabina)……………………………………………………………………………………………………………………….</t>
  </si>
  <si>
    <t xml:space="preserve">            Microbús……………………………………………………………………………………………………………………….</t>
  </si>
  <si>
    <t>Comercial……………………………………………………………………………………………………………………….</t>
  </si>
  <si>
    <t xml:space="preserve">      Camiones……………………………………………………………………………………………………………………….</t>
  </si>
  <si>
    <t xml:space="preserve">            Panel……………………………………………………………………………………………………………………….</t>
  </si>
  <si>
    <t xml:space="preserve">            Camión……………………………………………………………………………………………………………………….</t>
  </si>
  <si>
    <t xml:space="preserve">            Mula……………………………………………………………………………………………………………………….</t>
  </si>
  <si>
    <t xml:space="preserve">            Grúa……………………………………………………………………………………………………………………….</t>
  </si>
  <si>
    <t>Taxi……………………………………………………………………………………………………………………….</t>
  </si>
  <si>
    <t>Bus colegial……………………………………………………………………………………………………………………….</t>
  </si>
  <si>
    <t>Diplomático y consular……………………………………………………………………………………………………………………….</t>
  </si>
  <si>
    <t>Misión internacional……………………………………………………………………………………………………………………….</t>
  </si>
  <si>
    <t>Otro……………………………………………………………………………………………………………………….</t>
  </si>
  <si>
    <t>Distrito de San Miguelito……………………………………………………………………………………………………………………….</t>
  </si>
  <si>
    <r>
      <t xml:space="preserve">Taxi: </t>
    </r>
    <r>
      <rPr>
        <sz val="10"/>
        <color theme="1"/>
        <rFont val="Arial"/>
        <family val="2"/>
      </rPr>
      <t>(Continuación)</t>
    </r>
  </si>
  <si>
    <t xml:space="preserve">                          TOTAL........................................................</t>
  </si>
  <si>
    <t xml:space="preserve">    propiedad del Estado)……………………………………………………………………………………………………………………….</t>
  </si>
  <si>
    <t xml:space="preserve">      Camiones…………………………………..</t>
  </si>
  <si>
    <t>Resto de la República……………………………………………………………………………………………………………………….</t>
  </si>
  <si>
    <t xml:space="preserve">     Bicicleta………………………………..……………………………………………………………………</t>
  </si>
  <si>
    <t xml:space="preserve">     Motocicleta y motoneta………………………………..……………………………………………………………………</t>
  </si>
  <si>
    <t xml:space="preserve">     Ambulancia………………………………..……………………………………………………………………</t>
  </si>
  <si>
    <t xml:space="preserve">     Automóviles para pasajeros:</t>
  </si>
  <si>
    <t xml:space="preserve">            Ómnibus……………………………………………………………………………………………………………………….</t>
  </si>
  <si>
    <t xml:space="preserve">            Ómnibus…………………………………………………………………………………………………………………..</t>
  </si>
  <si>
    <t xml:space="preserve">     (Continuación)</t>
  </si>
  <si>
    <t>Colisión      y atropello</t>
  </si>
  <si>
    <t xml:space="preserve">(1) Incluye  atropello  y  colisión,  atropello  y  vuelco,  atropello  y  fuga  y los accidentes que no se especifican en ninguna de las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</si>
</sst>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0" fillId="0" borderId="7" xfId="0" applyNumberFormat="1" applyFont="1" applyBorder="1"/>
    <xf numFmtId="3" fontId="0" fillId="0" borderId="7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3" fontId="0" fillId="0" borderId="0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Alignment="1">
      <alignment readingOrder="1"/>
    </xf>
    <xf numFmtId="3" fontId="0" fillId="0" borderId="0" xfId="0" applyNumberFormat="1" applyFont="1" applyBorder="1" applyAlignment="1">
      <alignment readingOrder="1"/>
    </xf>
    <xf numFmtId="3" fontId="0" fillId="0" borderId="0" xfId="0" applyNumberFormat="1" applyFont="1" applyAlignment="1">
      <alignment readingOrder="1"/>
    </xf>
    <xf numFmtId="3" fontId="0" fillId="0" borderId="0" xfId="0" applyNumberFormat="1" applyFont="1"/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2" fillId="0" borderId="5" xfId="0" applyNumberFormat="1" applyFont="1" applyFill="1" applyBorder="1" applyAlignment="1"/>
    <xf numFmtId="3" fontId="4" fillId="0" borderId="0" xfId="0" applyNumberFormat="1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2" fillId="0" borderId="8" xfId="0" applyNumberFormat="1" applyFont="1" applyFill="1" applyBorder="1"/>
    <xf numFmtId="3" fontId="2" fillId="0" borderId="7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tabSelected="1" zoomScaleNormal="100" zoomScaleSheetLayoutView="100" workbookViewId="0">
      <selection sqref="A1:I1"/>
    </sheetView>
  </sheetViews>
  <sheetFormatPr baseColWidth="10" defaultRowHeight="18" customHeight="1" x14ac:dyDescent="0.2"/>
  <cols>
    <col min="1" max="1" width="31.140625" style="8" customWidth="1"/>
    <col min="2" max="2" width="10" style="28" customWidth="1"/>
    <col min="3" max="3" width="9.5703125" style="31" customWidth="1"/>
    <col min="4" max="5" width="9.5703125" style="8" customWidth="1"/>
    <col min="6" max="6" width="11.5703125" style="8" customWidth="1"/>
    <col min="7" max="7" width="11.28515625" style="8" customWidth="1"/>
    <col min="8" max="8" width="10.140625" style="8" customWidth="1"/>
    <col min="9" max="9" width="5.85546875" style="8" customWidth="1"/>
    <col min="10" max="11" width="11.42578125" style="9"/>
    <col min="12" max="238" width="11.42578125" style="8"/>
    <col min="239" max="239" width="39.5703125" style="8" customWidth="1"/>
    <col min="240" max="240" width="11.42578125" style="8" customWidth="1"/>
    <col min="241" max="241" width="12.28515625" style="8" customWidth="1"/>
    <col min="242" max="242" width="11.42578125" style="8" customWidth="1"/>
    <col min="243" max="243" width="10.28515625" style="8" customWidth="1"/>
    <col min="244" max="244" width="13.28515625" style="8" customWidth="1"/>
    <col min="245" max="245" width="10.28515625" style="8" customWidth="1"/>
    <col min="246" max="246" width="11.140625" style="8" customWidth="1"/>
    <col min="247" max="247" width="10.28515625" style="8" customWidth="1"/>
    <col min="248" max="494" width="11.42578125" style="8"/>
    <col min="495" max="495" width="39.5703125" style="8" customWidth="1"/>
    <col min="496" max="496" width="11.42578125" style="8" customWidth="1"/>
    <col min="497" max="497" width="12.28515625" style="8" customWidth="1"/>
    <col min="498" max="498" width="11.42578125" style="8" customWidth="1"/>
    <col min="499" max="499" width="10.28515625" style="8" customWidth="1"/>
    <col min="500" max="500" width="13.28515625" style="8" customWidth="1"/>
    <col min="501" max="501" width="10.28515625" style="8" customWidth="1"/>
    <col min="502" max="502" width="11.140625" style="8" customWidth="1"/>
    <col min="503" max="503" width="10.28515625" style="8" customWidth="1"/>
    <col min="504" max="750" width="11.42578125" style="8"/>
    <col min="751" max="751" width="39.5703125" style="8" customWidth="1"/>
    <col min="752" max="752" width="11.42578125" style="8" customWidth="1"/>
    <col min="753" max="753" width="12.28515625" style="8" customWidth="1"/>
    <col min="754" max="754" width="11.42578125" style="8" customWidth="1"/>
    <col min="755" max="755" width="10.28515625" style="8" customWidth="1"/>
    <col min="756" max="756" width="13.28515625" style="8" customWidth="1"/>
    <col min="757" max="757" width="10.28515625" style="8" customWidth="1"/>
    <col min="758" max="758" width="11.140625" style="8" customWidth="1"/>
    <col min="759" max="759" width="10.28515625" style="8" customWidth="1"/>
    <col min="760" max="1006" width="11.42578125" style="8"/>
    <col min="1007" max="1007" width="39.5703125" style="8" customWidth="1"/>
    <col min="1008" max="1008" width="11.42578125" style="8" customWidth="1"/>
    <col min="1009" max="1009" width="12.28515625" style="8" customWidth="1"/>
    <col min="1010" max="1010" width="11.42578125" style="8" customWidth="1"/>
    <col min="1011" max="1011" width="10.28515625" style="8" customWidth="1"/>
    <col min="1012" max="1012" width="13.28515625" style="8" customWidth="1"/>
    <col min="1013" max="1013" width="10.28515625" style="8" customWidth="1"/>
    <col min="1014" max="1014" width="11.140625" style="8" customWidth="1"/>
    <col min="1015" max="1015" width="10.28515625" style="8" customWidth="1"/>
    <col min="1016" max="1262" width="11.42578125" style="8"/>
    <col min="1263" max="1263" width="39.5703125" style="8" customWidth="1"/>
    <col min="1264" max="1264" width="11.42578125" style="8" customWidth="1"/>
    <col min="1265" max="1265" width="12.28515625" style="8" customWidth="1"/>
    <col min="1266" max="1266" width="11.42578125" style="8" customWidth="1"/>
    <col min="1267" max="1267" width="10.28515625" style="8" customWidth="1"/>
    <col min="1268" max="1268" width="13.28515625" style="8" customWidth="1"/>
    <col min="1269" max="1269" width="10.28515625" style="8" customWidth="1"/>
    <col min="1270" max="1270" width="11.140625" style="8" customWidth="1"/>
    <col min="1271" max="1271" width="10.28515625" style="8" customWidth="1"/>
    <col min="1272" max="1518" width="11.42578125" style="8"/>
    <col min="1519" max="1519" width="39.5703125" style="8" customWidth="1"/>
    <col min="1520" max="1520" width="11.42578125" style="8" customWidth="1"/>
    <col min="1521" max="1521" width="12.28515625" style="8" customWidth="1"/>
    <col min="1522" max="1522" width="11.42578125" style="8" customWidth="1"/>
    <col min="1523" max="1523" width="10.28515625" style="8" customWidth="1"/>
    <col min="1524" max="1524" width="13.28515625" style="8" customWidth="1"/>
    <col min="1525" max="1525" width="10.28515625" style="8" customWidth="1"/>
    <col min="1526" max="1526" width="11.140625" style="8" customWidth="1"/>
    <col min="1527" max="1527" width="10.28515625" style="8" customWidth="1"/>
    <col min="1528" max="1774" width="11.42578125" style="8"/>
    <col min="1775" max="1775" width="39.5703125" style="8" customWidth="1"/>
    <col min="1776" max="1776" width="11.42578125" style="8" customWidth="1"/>
    <col min="1777" max="1777" width="12.28515625" style="8" customWidth="1"/>
    <col min="1778" max="1778" width="11.42578125" style="8" customWidth="1"/>
    <col min="1779" max="1779" width="10.28515625" style="8" customWidth="1"/>
    <col min="1780" max="1780" width="13.28515625" style="8" customWidth="1"/>
    <col min="1781" max="1781" width="10.28515625" style="8" customWidth="1"/>
    <col min="1782" max="1782" width="11.140625" style="8" customWidth="1"/>
    <col min="1783" max="1783" width="10.28515625" style="8" customWidth="1"/>
    <col min="1784" max="2030" width="11.42578125" style="8"/>
    <col min="2031" max="2031" width="39.5703125" style="8" customWidth="1"/>
    <col min="2032" max="2032" width="11.42578125" style="8" customWidth="1"/>
    <col min="2033" max="2033" width="12.28515625" style="8" customWidth="1"/>
    <col min="2034" max="2034" width="11.42578125" style="8" customWidth="1"/>
    <col min="2035" max="2035" width="10.28515625" style="8" customWidth="1"/>
    <col min="2036" max="2036" width="13.28515625" style="8" customWidth="1"/>
    <col min="2037" max="2037" width="10.28515625" style="8" customWidth="1"/>
    <col min="2038" max="2038" width="11.140625" style="8" customWidth="1"/>
    <col min="2039" max="2039" width="10.28515625" style="8" customWidth="1"/>
    <col min="2040" max="2286" width="11.42578125" style="8"/>
    <col min="2287" max="2287" width="39.5703125" style="8" customWidth="1"/>
    <col min="2288" max="2288" width="11.42578125" style="8" customWidth="1"/>
    <col min="2289" max="2289" width="12.28515625" style="8" customWidth="1"/>
    <col min="2290" max="2290" width="11.42578125" style="8" customWidth="1"/>
    <col min="2291" max="2291" width="10.28515625" style="8" customWidth="1"/>
    <col min="2292" max="2292" width="13.28515625" style="8" customWidth="1"/>
    <col min="2293" max="2293" width="10.28515625" style="8" customWidth="1"/>
    <col min="2294" max="2294" width="11.140625" style="8" customWidth="1"/>
    <col min="2295" max="2295" width="10.28515625" style="8" customWidth="1"/>
    <col min="2296" max="2542" width="11.42578125" style="8"/>
    <col min="2543" max="2543" width="39.5703125" style="8" customWidth="1"/>
    <col min="2544" max="2544" width="11.42578125" style="8" customWidth="1"/>
    <col min="2545" max="2545" width="12.28515625" style="8" customWidth="1"/>
    <col min="2546" max="2546" width="11.42578125" style="8" customWidth="1"/>
    <col min="2547" max="2547" width="10.28515625" style="8" customWidth="1"/>
    <col min="2548" max="2548" width="13.28515625" style="8" customWidth="1"/>
    <col min="2549" max="2549" width="10.28515625" style="8" customWidth="1"/>
    <col min="2550" max="2550" width="11.140625" style="8" customWidth="1"/>
    <col min="2551" max="2551" width="10.28515625" style="8" customWidth="1"/>
    <col min="2552" max="2798" width="11.42578125" style="8"/>
    <col min="2799" max="2799" width="39.5703125" style="8" customWidth="1"/>
    <col min="2800" max="2800" width="11.42578125" style="8" customWidth="1"/>
    <col min="2801" max="2801" width="12.28515625" style="8" customWidth="1"/>
    <col min="2802" max="2802" width="11.42578125" style="8" customWidth="1"/>
    <col min="2803" max="2803" width="10.28515625" style="8" customWidth="1"/>
    <col min="2804" max="2804" width="13.28515625" style="8" customWidth="1"/>
    <col min="2805" max="2805" width="10.28515625" style="8" customWidth="1"/>
    <col min="2806" max="2806" width="11.140625" style="8" customWidth="1"/>
    <col min="2807" max="2807" width="10.28515625" style="8" customWidth="1"/>
    <col min="2808" max="3054" width="11.42578125" style="8"/>
    <col min="3055" max="3055" width="39.5703125" style="8" customWidth="1"/>
    <col min="3056" max="3056" width="11.42578125" style="8" customWidth="1"/>
    <col min="3057" max="3057" width="12.28515625" style="8" customWidth="1"/>
    <col min="3058" max="3058" width="11.42578125" style="8" customWidth="1"/>
    <col min="3059" max="3059" width="10.28515625" style="8" customWidth="1"/>
    <col min="3060" max="3060" width="13.28515625" style="8" customWidth="1"/>
    <col min="3061" max="3061" width="10.28515625" style="8" customWidth="1"/>
    <col min="3062" max="3062" width="11.140625" style="8" customWidth="1"/>
    <col min="3063" max="3063" width="10.28515625" style="8" customWidth="1"/>
    <col min="3064" max="3310" width="11.42578125" style="8"/>
    <col min="3311" max="3311" width="39.5703125" style="8" customWidth="1"/>
    <col min="3312" max="3312" width="11.42578125" style="8" customWidth="1"/>
    <col min="3313" max="3313" width="12.28515625" style="8" customWidth="1"/>
    <col min="3314" max="3314" width="11.42578125" style="8" customWidth="1"/>
    <col min="3315" max="3315" width="10.28515625" style="8" customWidth="1"/>
    <col min="3316" max="3316" width="13.28515625" style="8" customWidth="1"/>
    <col min="3317" max="3317" width="10.28515625" style="8" customWidth="1"/>
    <col min="3318" max="3318" width="11.140625" style="8" customWidth="1"/>
    <col min="3319" max="3319" width="10.28515625" style="8" customWidth="1"/>
    <col min="3320" max="3566" width="11.42578125" style="8"/>
    <col min="3567" max="3567" width="39.5703125" style="8" customWidth="1"/>
    <col min="3568" max="3568" width="11.42578125" style="8" customWidth="1"/>
    <col min="3569" max="3569" width="12.28515625" style="8" customWidth="1"/>
    <col min="3570" max="3570" width="11.42578125" style="8" customWidth="1"/>
    <col min="3571" max="3571" width="10.28515625" style="8" customWidth="1"/>
    <col min="3572" max="3572" width="13.28515625" style="8" customWidth="1"/>
    <col min="3573" max="3573" width="10.28515625" style="8" customWidth="1"/>
    <col min="3574" max="3574" width="11.140625" style="8" customWidth="1"/>
    <col min="3575" max="3575" width="10.28515625" style="8" customWidth="1"/>
    <col min="3576" max="3822" width="11.42578125" style="8"/>
    <col min="3823" max="3823" width="39.5703125" style="8" customWidth="1"/>
    <col min="3824" max="3824" width="11.42578125" style="8" customWidth="1"/>
    <col min="3825" max="3825" width="12.28515625" style="8" customWidth="1"/>
    <col min="3826" max="3826" width="11.42578125" style="8" customWidth="1"/>
    <col min="3827" max="3827" width="10.28515625" style="8" customWidth="1"/>
    <col min="3828" max="3828" width="13.28515625" style="8" customWidth="1"/>
    <col min="3829" max="3829" width="10.28515625" style="8" customWidth="1"/>
    <col min="3830" max="3830" width="11.140625" style="8" customWidth="1"/>
    <col min="3831" max="3831" width="10.28515625" style="8" customWidth="1"/>
    <col min="3832" max="4078" width="11.42578125" style="8"/>
    <col min="4079" max="4079" width="39.5703125" style="8" customWidth="1"/>
    <col min="4080" max="4080" width="11.42578125" style="8" customWidth="1"/>
    <col min="4081" max="4081" width="12.28515625" style="8" customWidth="1"/>
    <col min="4082" max="4082" width="11.42578125" style="8" customWidth="1"/>
    <col min="4083" max="4083" width="10.28515625" style="8" customWidth="1"/>
    <col min="4084" max="4084" width="13.28515625" style="8" customWidth="1"/>
    <col min="4085" max="4085" width="10.28515625" style="8" customWidth="1"/>
    <col min="4086" max="4086" width="11.140625" style="8" customWidth="1"/>
    <col min="4087" max="4087" width="10.28515625" style="8" customWidth="1"/>
    <col min="4088" max="4334" width="11.42578125" style="8"/>
    <col min="4335" max="4335" width="39.5703125" style="8" customWidth="1"/>
    <col min="4336" max="4336" width="11.42578125" style="8" customWidth="1"/>
    <col min="4337" max="4337" width="12.28515625" style="8" customWidth="1"/>
    <col min="4338" max="4338" width="11.42578125" style="8" customWidth="1"/>
    <col min="4339" max="4339" width="10.28515625" style="8" customWidth="1"/>
    <col min="4340" max="4340" width="13.28515625" style="8" customWidth="1"/>
    <col min="4341" max="4341" width="10.28515625" style="8" customWidth="1"/>
    <col min="4342" max="4342" width="11.140625" style="8" customWidth="1"/>
    <col min="4343" max="4343" width="10.28515625" style="8" customWidth="1"/>
    <col min="4344" max="4590" width="11.42578125" style="8"/>
    <col min="4591" max="4591" width="39.5703125" style="8" customWidth="1"/>
    <col min="4592" max="4592" width="11.42578125" style="8" customWidth="1"/>
    <col min="4593" max="4593" width="12.28515625" style="8" customWidth="1"/>
    <col min="4594" max="4594" width="11.42578125" style="8" customWidth="1"/>
    <col min="4595" max="4595" width="10.28515625" style="8" customWidth="1"/>
    <col min="4596" max="4596" width="13.28515625" style="8" customWidth="1"/>
    <col min="4597" max="4597" width="10.28515625" style="8" customWidth="1"/>
    <col min="4598" max="4598" width="11.140625" style="8" customWidth="1"/>
    <col min="4599" max="4599" width="10.28515625" style="8" customWidth="1"/>
    <col min="4600" max="4846" width="11.42578125" style="8"/>
    <col min="4847" max="4847" width="39.5703125" style="8" customWidth="1"/>
    <col min="4848" max="4848" width="11.42578125" style="8" customWidth="1"/>
    <col min="4849" max="4849" width="12.28515625" style="8" customWidth="1"/>
    <col min="4850" max="4850" width="11.42578125" style="8" customWidth="1"/>
    <col min="4851" max="4851" width="10.28515625" style="8" customWidth="1"/>
    <col min="4852" max="4852" width="13.28515625" style="8" customWidth="1"/>
    <col min="4853" max="4853" width="10.28515625" style="8" customWidth="1"/>
    <col min="4854" max="4854" width="11.140625" style="8" customWidth="1"/>
    <col min="4855" max="4855" width="10.28515625" style="8" customWidth="1"/>
    <col min="4856" max="5102" width="11.42578125" style="8"/>
    <col min="5103" max="5103" width="39.5703125" style="8" customWidth="1"/>
    <col min="5104" max="5104" width="11.42578125" style="8" customWidth="1"/>
    <col min="5105" max="5105" width="12.28515625" style="8" customWidth="1"/>
    <col min="5106" max="5106" width="11.42578125" style="8" customWidth="1"/>
    <col min="5107" max="5107" width="10.28515625" style="8" customWidth="1"/>
    <col min="5108" max="5108" width="13.28515625" style="8" customWidth="1"/>
    <col min="5109" max="5109" width="10.28515625" style="8" customWidth="1"/>
    <col min="5110" max="5110" width="11.140625" style="8" customWidth="1"/>
    <col min="5111" max="5111" width="10.28515625" style="8" customWidth="1"/>
    <col min="5112" max="5358" width="11.42578125" style="8"/>
    <col min="5359" max="5359" width="39.5703125" style="8" customWidth="1"/>
    <col min="5360" max="5360" width="11.42578125" style="8" customWidth="1"/>
    <col min="5361" max="5361" width="12.28515625" style="8" customWidth="1"/>
    <col min="5362" max="5362" width="11.42578125" style="8" customWidth="1"/>
    <col min="5363" max="5363" width="10.28515625" style="8" customWidth="1"/>
    <col min="5364" max="5364" width="13.28515625" style="8" customWidth="1"/>
    <col min="5365" max="5365" width="10.28515625" style="8" customWidth="1"/>
    <col min="5366" max="5366" width="11.140625" style="8" customWidth="1"/>
    <col min="5367" max="5367" width="10.28515625" style="8" customWidth="1"/>
    <col min="5368" max="5614" width="11.42578125" style="8"/>
    <col min="5615" max="5615" width="39.5703125" style="8" customWidth="1"/>
    <col min="5616" max="5616" width="11.42578125" style="8" customWidth="1"/>
    <col min="5617" max="5617" width="12.28515625" style="8" customWidth="1"/>
    <col min="5618" max="5618" width="11.42578125" style="8" customWidth="1"/>
    <col min="5619" max="5619" width="10.28515625" style="8" customWidth="1"/>
    <col min="5620" max="5620" width="13.28515625" style="8" customWidth="1"/>
    <col min="5621" max="5621" width="10.28515625" style="8" customWidth="1"/>
    <col min="5622" max="5622" width="11.140625" style="8" customWidth="1"/>
    <col min="5623" max="5623" width="10.28515625" style="8" customWidth="1"/>
    <col min="5624" max="5870" width="11.42578125" style="8"/>
    <col min="5871" max="5871" width="39.5703125" style="8" customWidth="1"/>
    <col min="5872" max="5872" width="11.42578125" style="8" customWidth="1"/>
    <col min="5873" max="5873" width="12.28515625" style="8" customWidth="1"/>
    <col min="5874" max="5874" width="11.42578125" style="8" customWidth="1"/>
    <col min="5875" max="5875" width="10.28515625" style="8" customWidth="1"/>
    <col min="5876" max="5876" width="13.28515625" style="8" customWidth="1"/>
    <col min="5877" max="5877" width="10.28515625" style="8" customWidth="1"/>
    <col min="5878" max="5878" width="11.140625" style="8" customWidth="1"/>
    <col min="5879" max="5879" width="10.28515625" style="8" customWidth="1"/>
    <col min="5880" max="6126" width="11.42578125" style="8"/>
    <col min="6127" max="6127" width="39.5703125" style="8" customWidth="1"/>
    <col min="6128" max="6128" width="11.42578125" style="8" customWidth="1"/>
    <col min="6129" max="6129" width="12.28515625" style="8" customWidth="1"/>
    <col min="6130" max="6130" width="11.42578125" style="8" customWidth="1"/>
    <col min="6131" max="6131" width="10.28515625" style="8" customWidth="1"/>
    <col min="6132" max="6132" width="13.28515625" style="8" customWidth="1"/>
    <col min="6133" max="6133" width="10.28515625" style="8" customWidth="1"/>
    <col min="6134" max="6134" width="11.140625" style="8" customWidth="1"/>
    <col min="6135" max="6135" width="10.28515625" style="8" customWidth="1"/>
    <col min="6136" max="6382" width="11.42578125" style="8"/>
    <col min="6383" max="6383" width="39.5703125" style="8" customWidth="1"/>
    <col min="6384" max="6384" width="11.42578125" style="8" customWidth="1"/>
    <col min="6385" max="6385" width="12.28515625" style="8" customWidth="1"/>
    <col min="6386" max="6386" width="11.42578125" style="8" customWidth="1"/>
    <col min="6387" max="6387" width="10.28515625" style="8" customWidth="1"/>
    <col min="6388" max="6388" width="13.28515625" style="8" customWidth="1"/>
    <col min="6389" max="6389" width="10.28515625" style="8" customWidth="1"/>
    <col min="6390" max="6390" width="11.140625" style="8" customWidth="1"/>
    <col min="6391" max="6391" width="10.28515625" style="8" customWidth="1"/>
    <col min="6392" max="6638" width="11.42578125" style="8"/>
    <col min="6639" max="6639" width="39.5703125" style="8" customWidth="1"/>
    <col min="6640" max="6640" width="11.42578125" style="8" customWidth="1"/>
    <col min="6641" max="6641" width="12.28515625" style="8" customWidth="1"/>
    <col min="6642" max="6642" width="11.42578125" style="8" customWidth="1"/>
    <col min="6643" max="6643" width="10.28515625" style="8" customWidth="1"/>
    <col min="6644" max="6644" width="13.28515625" style="8" customWidth="1"/>
    <col min="6645" max="6645" width="10.28515625" style="8" customWidth="1"/>
    <col min="6646" max="6646" width="11.140625" style="8" customWidth="1"/>
    <col min="6647" max="6647" width="10.28515625" style="8" customWidth="1"/>
    <col min="6648" max="6894" width="11.42578125" style="8"/>
    <col min="6895" max="6895" width="39.5703125" style="8" customWidth="1"/>
    <col min="6896" max="6896" width="11.42578125" style="8" customWidth="1"/>
    <col min="6897" max="6897" width="12.28515625" style="8" customWidth="1"/>
    <col min="6898" max="6898" width="11.42578125" style="8" customWidth="1"/>
    <col min="6899" max="6899" width="10.28515625" style="8" customWidth="1"/>
    <col min="6900" max="6900" width="13.28515625" style="8" customWidth="1"/>
    <col min="6901" max="6901" width="10.28515625" style="8" customWidth="1"/>
    <col min="6902" max="6902" width="11.140625" style="8" customWidth="1"/>
    <col min="6903" max="6903" width="10.28515625" style="8" customWidth="1"/>
    <col min="6904" max="7150" width="11.42578125" style="8"/>
    <col min="7151" max="7151" width="39.5703125" style="8" customWidth="1"/>
    <col min="7152" max="7152" width="11.42578125" style="8" customWidth="1"/>
    <col min="7153" max="7153" width="12.28515625" style="8" customWidth="1"/>
    <col min="7154" max="7154" width="11.42578125" style="8" customWidth="1"/>
    <col min="7155" max="7155" width="10.28515625" style="8" customWidth="1"/>
    <col min="7156" max="7156" width="13.28515625" style="8" customWidth="1"/>
    <col min="7157" max="7157" width="10.28515625" style="8" customWidth="1"/>
    <col min="7158" max="7158" width="11.140625" style="8" customWidth="1"/>
    <col min="7159" max="7159" width="10.28515625" style="8" customWidth="1"/>
    <col min="7160" max="7406" width="11.42578125" style="8"/>
    <col min="7407" max="7407" width="39.5703125" style="8" customWidth="1"/>
    <col min="7408" max="7408" width="11.42578125" style="8" customWidth="1"/>
    <col min="7409" max="7409" width="12.28515625" style="8" customWidth="1"/>
    <col min="7410" max="7410" width="11.42578125" style="8" customWidth="1"/>
    <col min="7411" max="7411" width="10.28515625" style="8" customWidth="1"/>
    <col min="7412" max="7412" width="13.28515625" style="8" customWidth="1"/>
    <col min="7413" max="7413" width="10.28515625" style="8" customWidth="1"/>
    <col min="7414" max="7414" width="11.140625" style="8" customWidth="1"/>
    <col min="7415" max="7415" width="10.28515625" style="8" customWidth="1"/>
    <col min="7416" max="7662" width="11.42578125" style="8"/>
    <col min="7663" max="7663" width="39.5703125" style="8" customWidth="1"/>
    <col min="7664" max="7664" width="11.42578125" style="8" customWidth="1"/>
    <col min="7665" max="7665" width="12.28515625" style="8" customWidth="1"/>
    <col min="7666" max="7666" width="11.42578125" style="8" customWidth="1"/>
    <col min="7667" max="7667" width="10.28515625" style="8" customWidth="1"/>
    <col min="7668" max="7668" width="13.28515625" style="8" customWidth="1"/>
    <col min="7669" max="7669" width="10.28515625" style="8" customWidth="1"/>
    <col min="7670" max="7670" width="11.140625" style="8" customWidth="1"/>
    <col min="7671" max="7671" width="10.28515625" style="8" customWidth="1"/>
    <col min="7672" max="7918" width="11.42578125" style="8"/>
    <col min="7919" max="7919" width="39.5703125" style="8" customWidth="1"/>
    <col min="7920" max="7920" width="11.42578125" style="8" customWidth="1"/>
    <col min="7921" max="7921" width="12.28515625" style="8" customWidth="1"/>
    <col min="7922" max="7922" width="11.42578125" style="8" customWidth="1"/>
    <col min="7923" max="7923" width="10.28515625" style="8" customWidth="1"/>
    <col min="7924" max="7924" width="13.28515625" style="8" customWidth="1"/>
    <col min="7925" max="7925" width="10.28515625" style="8" customWidth="1"/>
    <col min="7926" max="7926" width="11.140625" style="8" customWidth="1"/>
    <col min="7927" max="7927" width="10.28515625" style="8" customWidth="1"/>
    <col min="7928" max="8174" width="11.42578125" style="8"/>
    <col min="8175" max="8175" width="39.5703125" style="8" customWidth="1"/>
    <col min="8176" max="8176" width="11.42578125" style="8" customWidth="1"/>
    <col min="8177" max="8177" width="12.28515625" style="8" customWidth="1"/>
    <col min="8178" max="8178" width="11.42578125" style="8" customWidth="1"/>
    <col min="8179" max="8179" width="10.28515625" style="8" customWidth="1"/>
    <col min="8180" max="8180" width="13.28515625" style="8" customWidth="1"/>
    <col min="8181" max="8181" width="10.28515625" style="8" customWidth="1"/>
    <col min="8182" max="8182" width="11.140625" style="8" customWidth="1"/>
    <col min="8183" max="8183" width="10.28515625" style="8" customWidth="1"/>
    <col min="8184" max="8430" width="11.42578125" style="8"/>
    <col min="8431" max="8431" width="39.5703125" style="8" customWidth="1"/>
    <col min="8432" max="8432" width="11.42578125" style="8" customWidth="1"/>
    <col min="8433" max="8433" width="12.28515625" style="8" customWidth="1"/>
    <col min="8434" max="8434" width="11.42578125" style="8" customWidth="1"/>
    <col min="8435" max="8435" width="10.28515625" style="8" customWidth="1"/>
    <col min="8436" max="8436" width="13.28515625" style="8" customWidth="1"/>
    <col min="8437" max="8437" width="10.28515625" style="8" customWidth="1"/>
    <col min="8438" max="8438" width="11.140625" style="8" customWidth="1"/>
    <col min="8439" max="8439" width="10.28515625" style="8" customWidth="1"/>
    <col min="8440" max="8686" width="11.42578125" style="8"/>
    <col min="8687" max="8687" width="39.5703125" style="8" customWidth="1"/>
    <col min="8688" max="8688" width="11.42578125" style="8" customWidth="1"/>
    <col min="8689" max="8689" width="12.28515625" style="8" customWidth="1"/>
    <col min="8690" max="8690" width="11.42578125" style="8" customWidth="1"/>
    <col min="8691" max="8691" width="10.28515625" style="8" customWidth="1"/>
    <col min="8692" max="8692" width="13.28515625" style="8" customWidth="1"/>
    <col min="8693" max="8693" width="10.28515625" style="8" customWidth="1"/>
    <col min="8694" max="8694" width="11.140625" style="8" customWidth="1"/>
    <col min="8695" max="8695" width="10.28515625" style="8" customWidth="1"/>
    <col min="8696" max="8942" width="11.42578125" style="8"/>
    <col min="8943" max="8943" width="39.5703125" style="8" customWidth="1"/>
    <col min="8944" max="8944" width="11.42578125" style="8" customWidth="1"/>
    <col min="8945" max="8945" width="12.28515625" style="8" customWidth="1"/>
    <col min="8946" max="8946" width="11.42578125" style="8" customWidth="1"/>
    <col min="8947" max="8947" width="10.28515625" style="8" customWidth="1"/>
    <col min="8948" max="8948" width="13.28515625" style="8" customWidth="1"/>
    <col min="8949" max="8949" width="10.28515625" style="8" customWidth="1"/>
    <col min="8950" max="8950" width="11.140625" style="8" customWidth="1"/>
    <col min="8951" max="8951" width="10.28515625" style="8" customWidth="1"/>
    <col min="8952" max="9198" width="11.42578125" style="8"/>
    <col min="9199" max="9199" width="39.5703125" style="8" customWidth="1"/>
    <col min="9200" max="9200" width="11.42578125" style="8" customWidth="1"/>
    <col min="9201" max="9201" width="12.28515625" style="8" customWidth="1"/>
    <col min="9202" max="9202" width="11.42578125" style="8" customWidth="1"/>
    <col min="9203" max="9203" width="10.28515625" style="8" customWidth="1"/>
    <col min="9204" max="9204" width="13.28515625" style="8" customWidth="1"/>
    <col min="9205" max="9205" width="10.28515625" style="8" customWidth="1"/>
    <col min="9206" max="9206" width="11.140625" style="8" customWidth="1"/>
    <col min="9207" max="9207" width="10.28515625" style="8" customWidth="1"/>
    <col min="9208" max="9454" width="11.42578125" style="8"/>
    <col min="9455" max="9455" width="39.5703125" style="8" customWidth="1"/>
    <col min="9456" max="9456" width="11.42578125" style="8" customWidth="1"/>
    <col min="9457" max="9457" width="12.28515625" style="8" customWidth="1"/>
    <col min="9458" max="9458" width="11.42578125" style="8" customWidth="1"/>
    <col min="9459" max="9459" width="10.28515625" style="8" customWidth="1"/>
    <col min="9460" max="9460" width="13.28515625" style="8" customWidth="1"/>
    <col min="9461" max="9461" width="10.28515625" style="8" customWidth="1"/>
    <col min="9462" max="9462" width="11.140625" style="8" customWidth="1"/>
    <col min="9463" max="9463" width="10.28515625" style="8" customWidth="1"/>
    <col min="9464" max="9710" width="11.42578125" style="8"/>
    <col min="9711" max="9711" width="39.5703125" style="8" customWidth="1"/>
    <col min="9712" max="9712" width="11.42578125" style="8" customWidth="1"/>
    <col min="9713" max="9713" width="12.28515625" style="8" customWidth="1"/>
    <col min="9714" max="9714" width="11.42578125" style="8" customWidth="1"/>
    <col min="9715" max="9715" width="10.28515625" style="8" customWidth="1"/>
    <col min="9716" max="9716" width="13.28515625" style="8" customWidth="1"/>
    <col min="9717" max="9717" width="10.28515625" style="8" customWidth="1"/>
    <col min="9718" max="9718" width="11.140625" style="8" customWidth="1"/>
    <col min="9719" max="9719" width="10.28515625" style="8" customWidth="1"/>
    <col min="9720" max="9966" width="11.42578125" style="8"/>
    <col min="9967" max="9967" width="39.5703125" style="8" customWidth="1"/>
    <col min="9968" max="9968" width="11.42578125" style="8" customWidth="1"/>
    <col min="9969" max="9969" width="12.28515625" style="8" customWidth="1"/>
    <col min="9970" max="9970" width="11.42578125" style="8" customWidth="1"/>
    <col min="9971" max="9971" width="10.28515625" style="8" customWidth="1"/>
    <col min="9972" max="9972" width="13.28515625" style="8" customWidth="1"/>
    <col min="9973" max="9973" width="10.28515625" style="8" customWidth="1"/>
    <col min="9974" max="9974" width="11.140625" style="8" customWidth="1"/>
    <col min="9975" max="9975" width="10.28515625" style="8" customWidth="1"/>
    <col min="9976" max="10222" width="11.42578125" style="8"/>
    <col min="10223" max="10223" width="39.5703125" style="8" customWidth="1"/>
    <col min="10224" max="10224" width="11.42578125" style="8" customWidth="1"/>
    <col min="10225" max="10225" width="12.28515625" style="8" customWidth="1"/>
    <col min="10226" max="10226" width="11.42578125" style="8" customWidth="1"/>
    <col min="10227" max="10227" width="10.28515625" style="8" customWidth="1"/>
    <col min="10228" max="10228" width="13.28515625" style="8" customWidth="1"/>
    <col min="10229" max="10229" width="10.28515625" style="8" customWidth="1"/>
    <col min="10230" max="10230" width="11.140625" style="8" customWidth="1"/>
    <col min="10231" max="10231" width="10.28515625" style="8" customWidth="1"/>
    <col min="10232" max="10478" width="11.42578125" style="8"/>
    <col min="10479" max="10479" width="39.5703125" style="8" customWidth="1"/>
    <col min="10480" max="10480" width="11.42578125" style="8" customWidth="1"/>
    <col min="10481" max="10481" width="12.28515625" style="8" customWidth="1"/>
    <col min="10482" max="10482" width="11.42578125" style="8" customWidth="1"/>
    <col min="10483" max="10483" width="10.28515625" style="8" customWidth="1"/>
    <col min="10484" max="10484" width="13.28515625" style="8" customWidth="1"/>
    <col min="10485" max="10485" width="10.28515625" style="8" customWidth="1"/>
    <col min="10486" max="10486" width="11.140625" style="8" customWidth="1"/>
    <col min="10487" max="10487" width="10.28515625" style="8" customWidth="1"/>
    <col min="10488" max="10734" width="11.42578125" style="8"/>
    <col min="10735" max="10735" width="39.5703125" style="8" customWidth="1"/>
    <col min="10736" max="10736" width="11.42578125" style="8" customWidth="1"/>
    <col min="10737" max="10737" width="12.28515625" style="8" customWidth="1"/>
    <col min="10738" max="10738" width="11.42578125" style="8" customWidth="1"/>
    <col min="10739" max="10739" width="10.28515625" style="8" customWidth="1"/>
    <col min="10740" max="10740" width="13.28515625" style="8" customWidth="1"/>
    <col min="10741" max="10741" width="10.28515625" style="8" customWidth="1"/>
    <col min="10742" max="10742" width="11.140625" style="8" customWidth="1"/>
    <col min="10743" max="10743" width="10.28515625" style="8" customWidth="1"/>
    <col min="10744" max="10990" width="11.42578125" style="8"/>
    <col min="10991" max="10991" width="39.5703125" style="8" customWidth="1"/>
    <col min="10992" max="10992" width="11.42578125" style="8" customWidth="1"/>
    <col min="10993" max="10993" width="12.28515625" style="8" customWidth="1"/>
    <col min="10994" max="10994" width="11.42578125" style="8" customWidth="1"/>
    <col min="10995" max="10995" width="10.28515625" style="8" customWidth="1"/>
    <col min="10996" max="10996" width="13.28515625" style="8" customWidth="1"/>
    <col min="10997" max="10997" width="10.28515625" style="8" customWidth="1"/>
    <col min="10998" max="10998" width="11.140625" style="8" customWidth="1"/>
    <col min="10999" max="10999" width="10.28515625" style="8" customWidth="1"/>
    <col min="11000" max="11246" width="11.42578125" style="8"/>
    <col min="11247" max="11247" width="39.5703125" style="8" customWidth="1"/>
    <col min="11248" max="11248" width="11.42578125" style="8" customWidth="1"/>
    <col min="11249" max="11249" width="12.28515625" style="8" customWidth="1"/>
    <col min="11250" max="11250" width="11.42578125" style="8" customWidth="1"/>
    <col min="11251" max="11251" width="10.28515625" style="8" customWidth="1"/>
    <col min="11252" max="11252" width="13.28515625" style="8" customWidth="1"/>
    <col min="11253" max="11253" width="10.28515625" style="8" customWidth="1"/>
    <col min="11254" max="11254" width="11.140625" style="8" customWidth="1"/>
    <col min="11255" max="11255" width="10.28515625" style="8" customWidth="1"/>
    <col min="11256" max="11502" width="11.42578125" style="8"/>
    <col min="11503" max="11503" width="39.5703125" style="8" customWidth="1"/>
    <col min="11504" max="11504" width="11.42578125" style="8" customWidth="1"/>
    <col min="11505" max="11505" width="12.28515625" style="8" customWidth="1"/>
    <col min="11506" max="11506" width="11.42578125" style="8" customWidth="1"/>
    <col min="11507" max="11507" width="10.28515625" style="8" customWidth="1"/>
    <col min="11508" max="11508" width="13.28515625" style="8" customWidth="1"/>
    <col min="11509" max="11509" width="10.28515625" style="8" customWidth="1"/>
    <col min="11510" max="11510" width="11.140625" style="8" customWidth="1"/>
    <col min="11511" max="11511" width="10.28515625" style="8" customWidth="1"/>
    <col min="11512" max="11758" width="11.42578125" style="8"/>
    <col min="11759" max="11759" width="39.5703125" style="8" customWidth="1"/>
    <col min="11760" max="11760" width="11.42578125" style="8" customWidth="1"/>
    <col min="11761" max="11761" width="12.28515625" style="8" customWidth="1"/>
    <col min="11762" max="11762" width="11.42578125" style="8" customWidth="1"/>
    <col min="11763" max="11763" width="10.28515625" style="8" customWidth="1"/>
    <col min="11764" max="11764" width="13.28515625" style="8" customWidth="1"/>
    <col min="11765" max="11765" width="10.28515625" style="8" customWidth="1"/>
    <col min="11766" max="11766" width="11.140625" style="8" customWidth="1"/>
    <col min="11767" max="11767" width="10.28515625" style="8" customWidth="1"/>
    <col min="11768" max="12014" width="11.42578125" style="8"/>
    <col min="12015" max="12015" width="39.5703125" style="8" customWidth="1"/>
    <col min="12016" max="12016" width="11.42578125" style="8" customWidth="1"/>
    <col min="12017" max="12017" width="12.28515625" style="8" customWidth="1"/>
    <col min="12018" max="12018" width="11.42578125" style="8" customWidth="1"/>
    <col min="12019" max="12019" width="10.28515625" style="8" customWidth="1"/>
    <col min="12020" max="12020" width="13.28515625" style="8" customWidth="1"/>
    <col min="12021" max="12021" width="10.28515625" style="8" customWidth="1"/>
    <col min="12022" max="12022" width="11.140625" style="8" customWidth="1"/>
    <col min="12023" max="12023" width="10.28515625" style="8" customWidth="1"/>
    <col min="12024" max="12270" width="11.42578125" style="8"/>
    <col min="12271" max="12271" width="39.5703125" style="8" customWidth="1"/>
    <col min="12272" max="12272" width="11.42578125" style="8" customWidth="1"/>
    <col min="12273" max="12273" width="12.28515625" style="8" customWidth="1"/>
    <col min="12274" max="12274" width="11.42578125" style="8" customWidth="1"/>
    <col min="12275" max="12275" width="10.28515625" style="8" customWidth="1"/>
    <col min="12276" max="12276" width="13.28515625" style="8" customWidth="1"/>
    <col min="12277" max="12277" width="10.28515625" style="8" customWidth="1"/>
    <col min="12278" max="12278" width="11.140625" style="8" customWidth="1"/>
    <col min="12279" max="12279" width="10.28515625" style="8" customWidth="1"/>
    <col min="12280" max="12526" width="11.42578125" style="8"/>
    <col min="12527" max="12527" width="39.5703125" style="8" customWidth="1"/>
    <col min="12528" max="12528" width="11.42578125" style="8" customWidth="1"/>
    <col min="12529" max="12529" width="12.28515625" style="8" customWidth="1"/>
    <col min="12530" max="12530" width="11.42578125" style="8" customWidth="1"/>
    <col min="12531" max="12531" width="10.28515625" style="8" customWidth="1"/>
    <col min="12532" max="12532" width="13.28515625" style="8" customWidth="1"/>
    <col min="12533" max="12533" width="10.28515625" style="8" customWidth="1"/>
    <col min="12534" max="12534" width="11.140625" style="8" customWidth="1"/>
    <col min="12535" max="12535" width="10.28515625" style="8" customWidth="1"/>
    <col min="12536" max="12782" width="11.42578125" style="8"/>
    <col min="12783" max="12783" width="39.5703125" style="8" customWidth="1"/>
    <col min="12784" max="12784" width="11.42578125" style="8" customWidth="1"/>
    <col min="12785" max="12785" width="12.28515625" style="8" customWidth="1"/>
    <col min="12786" max="12786" width="11.42578125" style="8" customWidth="1"/>
    <col min="12787" max="12787" width="10.28515625" style="8" customWidth="1"/>
    <col min="12788" max="12788" width="13.28515625" style="8" customWidth="1"/>
    <col min="12789" max="12789" width="10.28515625" style="8" customWidth="1"/>
    <col min="12790" max="12790" width="11.140625" style="8" customWidth="1"/>
    <col min="12791" max="12791" width="10.28515625" style="8" customWidth="1"/>
    <col min="12792" max="13038" width="11.42578125" style="8"/>
    <col min="13039" max="13039" width="39.5703125" style="8" customWidth="1"/>
    <col min="13040" max="13040" width="11.42578125" style="8" customWidth="1"/>
    <col min="13041" max="13041" width="12.28515625" style="8" customWidth="1"/>
    <col min="13042" max="13042" width="11.42578125" style="8" customWidth="1"/>
    <col min="13043" max="13043" width="10.28515625" style="8" customWidth="1"/>
    <col min="13044" max="13044" width="13.28515625" style="8" customWidth="1"/>
    <col min="13045" max="13045" width="10.28515625" style="8" customWidth="1"/>
    <col min="13046" max="13046" width="11.140625" style="8" customWidth="1"/>
    <col min="13047" max="13047" width="10.28515625" style="8" customWidth="1"/>
    <col min="13048" max="13294" width="11.42578125" style="8"/>
    <col min="13295" max="13295" width="39.5703125" style="8" customWidth="1"/>
    <col min="13296" max="13296" width="11.42578125" style="8" customWidth="1"/>
    <col min="13297" max="13297" width="12.28515625" style="8" customWidth="1"/>
    <col min="13298" max="13298" width="11.42578125" style="8" customWidth="1"/>
    <col min="13299" max="13299" width="10.28515625" style="8" customWidth="1"/>
    <col min="13300" max="13300" width="13.28515625" style="8" customWidth="1"/>
    <col min="13301" max="13301" width="10.28515625" style="8" customWidth="1"/>
    <col min="13302" max="13302" width="11.140625" style="8" customWidth="1"/>
    <col min="13303" max="13303" width="10.28515625" style="8" customWidth="1"/>
    <col min="13304" max="13550" width="11.42578125" style="8"/>
    <col min="13551" max="13551" width="39.5703125" style="8" customWidth="1"/>
    <col min="13552" max="13552" width="11.42578125" style="8" customWidth="1"/>
    <col min="13553" max="13553" width="12.28515625" style="8" customWidth="1"/>
    <col min="13554" max="13554" width="11.42578125" style="8" customWidth="1"/>
    <col min="13555" max="13555" width="10.28515625" style="8" customWidth="1"/>
    <col min="13556" max="13556" width="13.28515625" style="8" customWidth="1"/>
    <col min="13557" max="13557" width="10.28515625" style="8" customWidth="1"/>
    <col min="13558" max="13558" width="11.140625" style="8" customWidth="1"/>
    <col min="13559" max="13559" width="10.28515625" style="8" customWidth="1"/>
    <col min="13560" max="13806" width="11.42578125" style="8"/>
    <col min="13807" max="13807" width="39.5703125" style="8" customWidth="1"/>
    <col min="13808" max="13808" width="11.42578125" style="8" customWidth="1"/>
    <col min="13809" max="13809" width="12.28515625" style="8" customWidth="1"/>
    <col min="13810" max="13810" width="11.42578125" style="8" customWidth="1"/>
    <col min="13811" max="13811" width="10.28515625" style="8" customWidth="1"/>
    <col min="13812" max="13812" width="13.28515625" style="8" customWidth="1"/>
    <col min="13813" max="13813" width="10.28515625" style="8" customWidth="1"/>
    <col min="13814" max="13814" width="11.140625" style="8" customWidth="1"/>
    <col min="13815" max="13815" width="10.28515625" style="8" customWidth="1"/>
    <col min="13816" max="14062" width="11.42578125" style="8"/>
    <col min="14063" max="14063" width="39.5703125" style="8" customWidth="1"/>
    <col min="14064" max="14064" width="11.42578125" style="8" customWidth="1"/>
    <col min="14065" max="14065" width="12.28515625" style="8" customWidth="1"/>
    <col min="14066" max="14066" width="11.42578125" style="8" customWidth="1"/>
    <col min="14067" max="14067" width="10.28515625" style="8" customWidth="1"/>
    <col min="14068" max="14068" width="13.28515625" style="8" customWidth="1"/>
    <col min="14069" max="14069" width="10.28515625" style="8" customWidth="1"/>
    <col min="14070" max="14070" width="11.140625" style="8" customWidth="1"/>
    <col min="14071" max="14071" width="10.28515625" style="8" customWidth="1"/>
    <col min="14072" max="14318" width="11.42578125" style="8"/>
    <col min="14319" max="14319" width="39.5703125" style="8" customWidth="1"/>
    <col min="14320" max="14320" width="11.42578125" style="8" customWidth="1"/>
    <col min="14321" max="14321" width="12.28515625" style="8" customWidth="1"/>
    <col min="14322" max="14322" width="11.42578125" style="8" customWidth="1"/>
    <col min="14323" max="14323" width="10.28515625" style="8" customWidth="1"/>
    <col min="14324" max="14324" width="13.28515625" style="8" customWidth="1"/>
    <col min="14325" max="14325" width="10.28515625" style="8" customWidth="1"/>
    <col min="14326" max="14326" width="11.140625" style="8" customWidth="1"/>
    <col min="14327" max="14327" width="10.28515625" style="8" customWidth="1"/>
    <col min="14328" max="14574" width="11.42578125" style="8"/>
    <col min="14575" max="14575" width="39.5703125" style="8" customWidth="1"/>
    <col min="14576" max="14576" width="11.42578125" style="8" customWidth="1"/>
    <col min="14577" max="14577" width="12.28515625" style="8" customWidth="1"/>
    <col min="14578" max="14578" width="11.42578125" style="8" customWidth="1"/>
    <col min="14579" max="14579" width="10.28515625" style="8" customWidth="1"/>
    <col min="14580" max="14580" width="13.28515625" style="8" customWidth="1"/>
    <col min="14581" max="14581" width="10.28515625" style="8" customWidth="1"/>
    <col min="14582" max="14582" width="11.140625" style="8" customWidth="1"/>
    <col min="14583" max="14583" width="10.28515625" style="8" customWidth="1"/>
    <col min="14584" max="14830" width="11.42578125" style="8"/>
    <col min="14831" max="14831" width="39.5703125" style="8" customWidth="1"/>
    <col min="14832" max="14832" width="11.42578125" style="8" customWidth="1"/>
    <col min="14833" max="14833" width="12.28515625" style="8" customWidth="1"/>
    <col min="14834" max="14834" width="11.42578125" style="8" customWidth="1"/>
    <col min="14835" max="14835" width="10.28515625" style="8" customWidth="1"/>
    <col min="14836" max="14836" width="13.28515625" style="8" customWidth="1"/>
    <col min="14837" max="14837" width="10.28515625" style="8" customWidth="1"/>
    <col min="14838" max="14838" width="11.140625" style="8" customWidth="1"/>
    <col min="14839" max="14839" width="10.28515625" style="8" customWidth="1"/>
    <col min="14840" max="15086" width="11.42578125" style="8"/>
    <col min="15087" max="15087" width="39.5703125" style="8" customWidth="1"/>
    <col min="15088" max="15088" width="11.42578125" style="8" customWidth="1"/>
    <col min="15089" max="15089" width="12.28515625" style="8" customWidth="1"/>
    <col min="15090" max="15090" width="11.42578125" style="8" customWidth="1"/>
    <col min="15091" max="15091" width="10.28515625" style="8" customWidth="1"/>
    <col min="15092" max="15092" width="13.28515625" style="8" customWidth="1"/>
    <col min="15093" max="15093" width="10.28515625" style="8" customWidth="1"/>
    <col min="15094" max="15094" width="11.140625" style="8" customWidth="1"/>
    <col min="15095" max="15095" width="10.28515625" style="8" customWidth="1"/>
    <col min="15096" max="15342" width="11.42578125" style="8"/>
    <col min="15343" max="15343" width="39.5703125" style="8" customWidth="1"/>
    <col min="15344" max="15344" width="11.42578125" style="8" customWidth="1"/>
    <col min="15345" max="15345" width="12.28515625" style="8" customWidth="1"/>
    <col min="15346" max="15346" width="11.42578125" style="8" customWidth="1"/>
    <col min="15347" max="15347" width="10.28515625" style="8" customWidth="1"/>
    <col min="15348" max="15348" width="13.28515625" style="8" customWidth="1"/>
    <col min="15349" max="15349" width="10.28515625" style="8" customWidth="1"/>
    <col min="15350" max="15350" width="11.140625" style="8" customWidth="1"/>
    <col min="15351" max="15351" width="10.28515625" style="8" customWidth="1"/>
    <col min="15352" max="15598" width="11.42578125" style="8"/>
    <col min="15599" max="15599" width="39.5703125" style="8" customWidth="1"/>
    <col min="15600" max="15600" width="11.42578125" style="8" customWidth="1"/>
    <col min="15601" max="15601" width="12.28515625" style="8" customWidth="1"/>
    <col min="15602" max="15602" width="11.42578125" style="8" customWidth="1"/>
    <col min="15603" max="15603" width="10.28515625" style="8" customWidth="1"/>
    <col min="15604" max="15604" width="13.28515625" style="8" customWidth="1"/>
    <col min="15605" max="15605" width="10.28515625" style="8" customWidth="1"/>
    <col min="15606" max="15606" width="11.140625" style="8" customWidth="1"/>
    <col min="15607" max="15607" width="10.28515625" style="8" customWidth="1"/>
    <col min="15608" max="15854" width="11.42578125" style="8"/>
    <col min="15855" max="15855" width="39.5703125" style="8" customWidth="1"/>
    <col min="15856" max="15856" width="11.42578125" style="8" customWidth="1"/>
    <col min="15857" max="15857" width="12.28515625" style="8" customWidth="1"/>
    <col min="15858" max="15858" width="11.42578125" style="8" customWidth="1"/>
    <col min="15859" max="15859" width="10.28515625" style="8" customWidth="1"/>
    <col min="15860" max="15860" width="13.28515625" style="8" customWidth="1"/>
    <col min="15861" max="15861" width="10.28515625" style="8" customWidth="1"/>
    <col min="15862" max="15862" width="11.140625" style="8" customWidth="1"/>
    <col min="15863" max="15863" width="10.28515625" style="8" customWidth="1"/>
    <col min="15864" max="16110" width="11.42578125" style="8"/>
    <col min="16111" max="16111" width="39.5703125" style="8" customWidth="1"/>
    <col min="16112" max="16112" width="11.42578125" style="8" customWidth="1"/>
    <col min="16113" max="16113" width="12.28515625" style="8" customWidth="1"/>
    <col min="16114" max="16114" width="11.42578125" style="8" customWidth="1"/>
    <col min="16115" max="16115" width="10.28515625" style="8" customWidth="1"/>
    <col min="16116" max="16116" width="13.28515625" style="8" customWidth="1"/>
    <col min="16117" max="16117" width="10.28515625" style="8" customWidth="1"/>
    <col min="16118" max="16118" width="11.140625" style="8" customWidth="1"/>
    <col min="16119" max="16119" width="10.28515625" style="8" customWidth="1"/>
    <col min="16120" max="16384" width="11.42578125" style="8"/>
  </cols>
  <sheetData>
    <row r="1" spans="1:9" ht="21" customHeight="1" x14ac:dyDescent="0.2">
      <c r="A1" s="44" t="s">
        <v>9</v>
      </c>
      <c r="B1" s="44"/>
      <c r="C1" s="44"/>
      <c r="D1" s="44"/>
      <c r="E1" s="44"/>
      <c r="F1" s="44"/>
      <c r="G1" s="44"/>
      <c r="H1" s="44"/>
      <c r="I1" s="44"/>
    </row>
    <row r="2" spans="1:9" ht="21" customHeight="1" x14ac:dyDescent="0.2">
      <c r="A2" s="44" t="s">
        <v>12</v>
      </c>
      <c r="B2" s="44"/>
      <c r="C2" s="44"/>
      <c r="D2" s="44"/>
      <c r="E2" s="44"/>
      <c r="F2" s="44"/>
      <c r="G2" s="44"/>
      <c r="H2" s="44"/>
      <c r="I2" s="44"/>
    </row>
    <row r="3" spans="1:9" ht="21" customHeight="1" x14ac:dyDescent="0.2">
      <c r="A3" s="44" t="s">
        <v>14</v>
      </c>
      <c r="B3" s="44"/>
      <c r="C3" s="44"/>
      <c r="D3" s="44"/>
      <c r="E3" s="44"/>
      <c r="F3" s="44"/>
      <c r="G3" s="44"/>
      <c r="H3" s="44"/>
      <c r="I3" s="44"/>
    </row>
    <row r="4" spans="1:9" ht="13.5" customHeight="1" x14ac:dyDescent="0.2">
      <c r="A4" s="1" t="s">
        <v>0</v>
      </c>
      <c r="B4" s="2"/>
      <c r="C4" s="29"/>
      <c r="D4" s="1"/>
      <c r="E4" s="1"/>
      <c r="F4" s="1"/>
      <c r="G4" s="1"/>
      <c r="H4" s="1"/>
      <c r="I4" s="1"/>
    </row>
    <row r="5" spans="1:9" s="9" customFormat="1" ht="23.1" customHeight="1" x14ac:dyDescent="0.2">
      <c r="A5" s="45" t="s">
        <v>13</v>
      </c>
      <c r="B5" s="48" t="s">
        <v>7</v>
      </c>
      <c r="C5" s="49"/>
      <c r="D5" s="49"/>
      <c r="E5" s="49"/>
      <c r="F5" s="49"/>
      <c r="G5" s="49"/>
      <c r="H5" s="49"/>
      <c r="I5" s="49"/>
    </row>
    <row r="6" spans="1:9" s="9" customFormat="1" ht="23.1" customHeight="1" x14ac:dyDescent="0.2">
      <c r="A6" s="46"/>
      <c r="B6" s="50" t="s">
        <v>8</v>
      </c>
      <c r="C6" s="53" t="s">
        <v>1</v>
      </c>
      <c r="D6" s="54"/>
      <c r="E6" s="54"/>
      <c r="F6" s="54"/>
      <c r="G6" s="54"/>
      <c r="H6" s="54"/>
      <c r="I6" s="54"/>
    </row>
    <row r="7" spans="1:9" s="9" customFormat="1" ht="21" customHeight="1" x14ac:dyDescent="0.2">
      <c r="A7" s="46"/>
      <c r="B7" s="51"/>
      <c r="C7" s="50" t="s">
        <v>2</v>
      </c>
      <c r="D7" s="50" t="s">
        <v>3</v>
      </c>
      <c r="E7" s="50" t="s">
        <v>4</v>
      </c>
      <c r="F7" s="50" t="s">
        <v>5</v>
      </c>
      <c r="G7" s="50" t="s">
        <v>70</v>
      </c>
      <c r="H7" s="50" t="s">
        <v>15</v>
      </c>
      <c r="I7" s="57" t="s">
        <v>11</v>
      </c>
    </row>
    <row r="8" spans="1:9" s="9" customFormat="1" ht="21" customHeight="1" x14ac:dyDescent="0.2">
      <c r="A8" s="46"/>
      <c r="B8" s="51"/>
      <c r="C8" s="55"/>
      <c r="D8" s="55"/>
      <c r="E8" s="55"/>
      <c r="F8" s="55"/>
      <c r="G8" s="55"/>
      <c r="H8" s="55"/>
      <c r="I8" s="58"/>
    </row>
    <row r="9" spans="1:9" s="9" customFormat="1" ht="21" customHeight="1" x14ac:dyDescent="0.2">
      <c r="A9" s="46"/>
      <c r="B9" s="51"/>
      <c r="C9" s="55"/>
      <c r="D9" s="55"/>
      <c r="E9" s="55"/>
      <c r="F9" s="55"/>
      <c r="G9" s="55"/>
      <c r="H9" s="55"/>
      <c r="I9" s="58"/>
    </row>
    <row r="10" spans="1:9" s="9" customFormat="1" ht="21" customHeight="1" x14ac:dyDescent="0.2">
      <c r="A10" s="47"/>
      <c r="B10" s="52"/>
      <c r="C10" s="56"/>
      <c r="D10" s="56"/>
      <c r="E10" s="56"/>
      <c r="F10" s="56"/>
      <c r="G10" s="56"/>
      <c r="H10" s="56"/>
      <c r="I10" s="59"/>
    </row>
    <row r="11" spans="1:9" s="9" customFormat="1" ht="8.25" customHeight="1" x14ac:dyDescent="0.2">
      <c r="A11" s="39"/>
      <c r="B11" s="40"/>
      <c r="C11" s="41"/>
      <c r="D11" s="41"/>
      <c r="E11" s="41"/>
      <c r="F11" s="41"/>
      <c r="G11" s="41"/>
      <c r="H11" s="41"/>
      <c r="I11" s="42"/>
    </row>
    <row r="12" spans="1:9" s="9" customFormat="1" ht="23.25" customHeight="1" x14ac:dyDescent="0.2">
      <c r="A12" s="35" t="s">
        <v>59</v>
      </c>
      <c r="B12" s="3">
        <f t="shared" ref="B12:I12" si="0">SUM(B13,B22,B37,B55,B59,B75,B76,B77)</f>
        <v>106416</v>
      </c>
      <c r="C12" s="3">
        <f t="shared" si="0"/>
        <v>102706</v>
      </c>
      <c r="D12" s="3">
        <f t="shared" si="0"/>
        <v>1370</v>
      </c>
      <c r="E12" s="3">
        <f t="shared" si="0"/>
        <v>1304</v>
      </c>
      <c r="F12" s="3">
        <f t="shared" si="0"/>
        <v>291</v>
      </c>
      <c r="G12" s="3">
        <f t="shared" si="0"/>
        <v>113</v>
      </c>
      <c r="H12" s="3">
        <f t="shared" si="0"/>
        <v>556</v>
      </c>
      <c r="I12" s="13">
        <f t="shared" si="0"/>
        <v>76</v>
      </c>
    </row>
    <row r="13" spans="1:9" s="9" customFormat="1" ht="20.100000000000001" customHeight="1" x14ac:dyDescent="0.2">
      <c r="A13" s="15" t="s">
        <v>20</v>
      </c>
      <c r="B13" s="3">
        <f>SUM(B14,B20,B21)</f>
        <v>63743</v>
      </c>
      <c r="C13" s="3">
        <f>SUM(C14,C20,C21)</f>
        <v>61438</v>
      </c>
      <c r="D13" s="3">
        <f>SUM(D14,D20,D21)</f>
        <v>837</v>
      </c>
      <c r="E13" s="3">
        <f t="shared" ref="E13:I13" si="1">SUM(E14,E20,E21)</f>
        <v>866</v>
      </c>
      <c r="F13" s="3">
        <f t="shared" si="1"/>
        <v>109</v>
      </c>
      <c r="G13" s="3">
        <f t="shared" si="1"/>
        <v>66</v>
      </c>
      <c r="H13" s="3">
        <f t="shared" si="1"/>
        <v>385</v>
      </c>
      <c r="I13" s="13">
        <f t="shared" si="1"/>
        <v>42</v>
      </c>
    </row>
    <row r="14" spans="1:9" s="9" customFormat="1" ht="20.100000000000001" customHeight="1" x14ac:dyDescent="0.2">
      <c r="A14" s="15" t="s">
        <v>21</v>
      </c>
      <c r="B14" s="3">
        <f>SUM(B15:B19)</f>
        <v>61114</v>
      </c>
      <c r="C14" s="6">
        <f t="shared" ref="C14:I14" si="2">SUM(C15:C19)</f>
        <v>59031</v>
      </c>
      <c r="D14" s="6">
        <f t="shared" si="2"/>
        <v>784</v>
      </c>
      <c r="E14" s="6">
        <f t="shared" si="2"/>
        <v>752</v>
      </c>
      <c r="F14" s="6">
        <f t="shared" si="2"/>
        <v>107</v>
      </c>
      <c r="G14" s="6">
        <f t="shared" si="2"/>
        <v>56</v>
      </c>
      <c r="H14" s="6">
        <f t="shared" si="2"/>
        <v>346</v>
      </c>
      <c r="I14" s="7">
        <f t="shared" si="2"/>
        <v>38</v>
      </c>
    </row>
    <row r="15" spans="1:9" s="9" customFormat="1" ht="20.100000000000001" customHeight="1" x14ac:dyDescent="0.2">
      <c r="A15" s="9" t="s">
        <v>22</v>
      </c>
      <c r="B15" s="3">
        <f>SUM(C15:I15)</f>
        <v>18465</v>
      </c>
      <c r="C15" s="6">
        <v>17877</v>
      </c>
      <c r="D15" s="4">
        <v>251</v>
      </c>
      <c r="E15" s="4">
        <v>164</v>
      </c>
      <c r="F15" s="4">
        <v>39</v>
      </c>
      <c r="G15" s="4">
        <v>17</v>
      </c>
      <c r="H15" s="4">
        <v>108</v>
      </c>
      <c r="I15" s="5">
        <v>9</v>
      </c>
    </row>
    <row r="16" spans="1:9" s="9" customFormat="1" ht="20.100000000000001" customHeight="1" x14ac:dyDescent="0.2">
      <c r="A16" s="9" t="s">
        <v>23</v>
      </c>
      <c r="B16" s="3">
        <f>SUM(C16:I16)</f>
        <v>117</v>
      </c>
      <c r="C16" s="6">
        <v>110</v>
      </c>
      <c r="D16" s="4">
        <v>2</v>
      </c>
      <c r="E16" s="4">
        <v>3</v>
      </c>
      <c r="F16" s="6" t="s">
        <v>16</v>
      </c>
      <c r="G16" s="6">
        <v>1</v>
      </c>
      <c r="H16" s="6">
        <v>1</v>
      </c>
      <c r="I16" s="7" t="s">
        <v>16</v>
      </c>
    </row>
    <row r="17" spans="1:9" s="9" customFormat="1" ht="20.100000000000001" customHeight="1" x14ac:dyDescent="0.2">
      <c r="A17" s="9" t="s">
        <v>24</v>
      </c>
      <c r="B17" s="3">
        <f>SUM(C17:I17)</f>
        <v>34487</v>
      </c>
      <c r="C17" s="6">
        <v>33440</v>
      </c>
      <c r="D17" s="4">
        <v>405</v>
      </c>
      <c r="E17" s="4">
        <v>375</v>
      </c>
      <c r="F17" s="4">
        <v>43</v>
      </c>
      <c r="G17" s="4">
        <v>32</v>
      </c>
      <c r="H17" s="4">
        <v>168</v>
      </c>
      <c r="I17" s="5">
        <v>24</v>
      </c>
    </row>
    <row r="18" spans="1:9" s="9" customFormat="1" ht="20.100000000000001" customHeight="1" x14ac:dyDescent="0.2">
      <c r="A18" s="9" t="s">
        <v>25</v>
      </c>
      <c r="B18" s="3">
        <f>SUM(C18:I18)</f>
        <v>7987</v>
      </c>
      <c r="C18" s="6">
        <v>7547</v>
      </c>
      <c r="D18" s="4">
        <v>126</v>
      </c>
      <c r="E18" s="4">
        <v>209</v>
      </c>
      <c r="F18" s="4">
        <v>25</v>
      </c>
      <c r="G18" s="4">
        <v>6</v>
      </c>
      <c r="H18" s="4">
        <v>69</v>
      </c>
      <c r="I18" s="5">
        <v>5</v>
      </c>
    </row>
    <row r="19" spans="1:9" s="9" customFormat="1" ht="20.100000000000001" customHeight="1" x14ac:dyDescent="0.2">
      <c r="A19" s="9" t="s">
        <v>26</v>
      </c>
      <c r="B19" s="3">
        <f>SUM(C19:I19)</f>
        <v>58</v>
      </c>
      <c r="C19" s="6">
        <v>57</v>
      </c>
      <c r="D19" s="6" t="s">
        <v>16</v>
      </c>
      <c r="E19" s="4">
        <v>1</v>
      </c>
      <c r="F19" s="6" t="s">
        <v>16</v>
      </c>
      <c r="G19" s="6" t="s">
        <v>16</v>
      </c>
      <c r="H19" s="6" t="s">
        <v>16</v>
      </c>
      <c r="I19" s="7" t="s">
        <v>16</v>
      </c>
    </row>
    <row r="20" spans="1:9" s="9" customFormat="1" ht="20.100000000000001" customHeight="1" x14ac:dyDescent="0.2">
      <c r="A20" s="36" t="s">
        <v>63</v>
      </c>
      <c r="B20" s="3">
        <f>SUM(C20:M20)</f>
        <v>333</v>
      </c>
      <c r="C20" s="6">
        <v>321</v>
      </c>
      <c r="D20" s="6">
        <v>5</v>
      </c>
      <c r="E20" s="4">
        <v>3</v>
      </c>
      <c r="F20" s="6" t="s">
        <v>16</v>
      </c>
      <c r="G20" s="6">
        <v>3</v>
      </c>
      <c r="H20" s="6">
        <v>1</v>
      </c>
      <c r="I20" s="7" t="s">
        <v>16</v>
      </c>
    </row>
    <row r="21" spans="1:9" s="9" customFormat="1" ht="20.100000000000001" customHeight="1" x14ac:dyDescent="0.2">
      <c r="A21" s="28" t="s">
        <v>64</v>
      </c>
      <c r="B21" s="37">
        <f>SUM(C21:M21)</f>
        <v>2296</v>
      </c>
      <c r="C21" s="6">
        <v>2086</v>
      </c>
      <c r="D21" s="6">
        <v>48</v>
      </c>
      <c r="E21" s="4">
        <v>111</v>
      </c>
      <c r="F21" s="6">
        <v>2</v>
      </c>
      <c r="G21" s="6">
        <v>7</v>
      </c>
      <c r="H21" s="6">
        <v>38</v>
      </c>
      <c r="I21" s="7">
        <v>4</v>
      </c>
    </row>
    <row r="22" spans="1:9" s="9" customFormat="1" ht="20.100000000000001" customHeight="1" x14ac:dyDescent="0.2">
      <c r="A22" s="15" t="s">
        <v>27</v>
      </c>
      <c r="B22" s="3">
        <f t="shared" ref="B22:I22" si="3">SUM(B23,B35,B36,B30)</f>
        <v>20771</v>
      </c>
      <c r="C22" s="3">
        <f t="shared" si="3"/>
        <v>20007</v>
      </c>
      <c r="D22" s="3">
        <f t="shared" si="3"/>
        <v>198</v>
      </c>
      <c r="E22" s="3">
        <f t="shared" si="3"/>
        <v>301</v>
      </c>
      <c r="F22" s="3">
        <f t="shared" si="3"/>
        <v>131</v>
      </c>
      <c r="G22" s="3">
        <f t="shared" si="3"/>
        <v>19</v>
      </c>
      <c r="H22" s="3">
        <f t="shared" si="3"/>
        <v>96</v>
      </c>
      <c r="I22" s="13">
        <f t="shared" si="3"/>
        <v>19</v>
      </c>
    </row>
    <row r="23" spans="1:9" s="9" customFormat="1" ht="20.100000000000001" customHeight="1" x14ac:dyDescent="0.2">
      <c r="A23" s="15" t="s">
        <v>21</v>
      </c>
      <c r="B23" s="3">
        <f>SUM(B24:B29)</f>
        <v>10197</v>
      </c>
      <c r="C23" s="3">
        <f t="shared" ref="C23:I23" si="4">SUM(C24:C29)</f>
        <v>9881</v>
      </c>
      <c r="D23" s="3">
        <f t="shared" si="4"/>
        <v>115</v>
      </c>
      <c r="E23" s="3">
        <f t="shared" si="4"/>
        <v>105</v>
      </c>
      <c r="F23" s="3">
        <f t="shared" si="4"/>
        <v>43</v>
      </c>
      <c r="G23" s="3">
        <f t="shared" si="4"/>
        <v>7</v>
      </c>
      <c r="H23" s="3">
        <f t="shared" si="4"/>
        <v>42</v>
      </c>
      <c r="I23" s="13">
        <f t="shared" si="4"/>
        <v>4</v>
      </c>
    </row>
    <row r="24" spans="1:9" s="9" customFormat="1" ht="20.100000000000001" customHeight="1" x14ac:dyDescent="0.2">
      <c r="A24" s="9" t="s">
        <v>22</v>
      </c>
      <c r="B24" s="3">
        <f t="shared" ref="B24:B29" si="5">SUM(C24:I24)</f>
        <v>735</v>
      </c>
      <c r="C24" s="6">
        <v>726</v>
      </c>
      <c r="D24" s="6" t="s">
        <v>16</v>
      </c>
      <c r="E24" s="6">
        <v>6</v>
      </c>
      <c r="F24" s="6" t="s">
        <v>16</v>
      </c>
      <c r="G24" s="6" t="s">
        <v>16</v>
      </c>
      <c r="H24" s="6">
        <v>3</v>
      </c>
      <c r="I24" s="7" t="s">
        <v>16</v>
      </c>
    </row>
    <row r="25" spans="1:9" s="9" customFormat="1" ht="20.100000000000001" customHeight="1" x14ac:dyDescent="0.2">
      <c r="A25" s="9" t="s">
        <v>23</v>
      </c>
      <c r="B25" s="3">
        <f t="shared" si="5"/>
        <v>21</v>
      </c>
      <c r="C25" s="6">
        <v>21</v>
      </c>
      <c r="D25" s="6" t="s">
        <v>16</v>
      </c>
      <c r="E25" s="6" t="s">
        <v>16</v>
      </c>
      <c r="F25" s="6" t="s">
        <v>16</v>
      </c>
      <c r="G25" s="6" t="s">
        <v>16</v>
      </c>
      <c r="H25" s="6" t="s">
        <v>16</v>
      </c>
      <c r="I25" s="7" t="s">
        <v>16</v>
      </c>
    </row>
    <row r="26" spans="1:9" s="9" customFormat="1" ht="20.100000000000001" customHeight="1" x14ac:dyDescent="0.2">
      <c r="A26" s="9" t="s">
        <v>24</v>
      </c>
      <c r="B26" s="3">
        <f t="shared" si="5"/>
        <v>1114</v>
      </c>
      <c r="C26" s="6">
        <v>1099</v>
      </c>
      <c r="D26" s="6">
        <v>1</v>
      </c>
      <c r="E26" s="6">
        <v>9</v>
      </c>
      <c r="F26" s="6">
        <v>1</v>
      </c>
      <c r="G26" s="6" t="s">
        <v>16</v>
      </c>
      <c r="H26" s="6">
        <v>4</v>
      </c>
      <c r="I26" s="7" t="s">
        <v>16</v>
      </c>
    </row>
    <row r="27" spans="1:9" s="9" customFormat="1" ht="20.100000000000001" customHeight="1" x14ac:dyDescent="0.2">
      <c r="A27" s="9" t="s">
        <v>25</v>
      </c>
      <c r="B27" s="3">
        <f t="shared" si="5"/>
        <v>2113</v>
      </c>
      <c r="C27" s="6">
        <v>1994</v>
      </c>
      <c r="D27" s="6">
        <v>30</v>
      </c>
      <c r="E27" s="6">
        <v>54</v>
      </c>
      <c r="F27" s="6">
        <v>13</v>
      </c>
      <c r="G27" s="6">
        <v>1</v>
      </c>
      <c r="H27" s="6">
        <v>19</v>
      </c>
      <c r="I27" s="7">
        <v>2</v>
      </c>
    </row>
    <row r="28" spans="1:9" s="9" customFormat="1" ht="20.100000000000001" customHeight="1" x14ac:dyDescent="0.2">
      <c r="A28" s="9" t="s">
        <v>26</v>
      </c>
      <c r="B28" s="3">
        <f t="shared" si="5"/>
        <v>2845</v>
      </c>
      <c r="C28" s="6">
        <v>2746</v>
      </c>
      <c r="D28" s="6">
        <v>47</v>
      </c>
      <c r="E28" s="6">
        <v>26</v>
      </c>
      <c r="F28" s="6">
        <v>13</v>
      </c>
      <c r="G28" s="6">
        <v>3</v>
      </c>
      <c r="H28" s="6">
        <v>9</v>
      </c>
      <c r="I28" s="7">
        <v>1</v>
      </c>
    </row>
    <row r="29" spans="1:9" s="9" customFormat="1" ht="20.100000000000001" customHeight="1" x14ac:dyDescent="0.2">
      <c r="A29" s="18" t="s">
        <v>68</v>
      </c>
      <c r="B29" s="3">
        <f t="shared" si="5"/>
        <v>3369</v>
      </c>
      <c r="C29" s="6">
        <v>3295</v>
      </c>
      <c r="D29" s="4">
        <v>37</v>
      </c>
      <c r="E29" s="4">
        <v>10</v>
      </c>
      <c r="F29" s="4">
        <v>16</v>
      </c>
      <c r="G29" s="4">
        <v>3</v>
      </c>
      <c r="H29" s="4">
        <v>7</v>
      </c>
      <c r="I29" s="5">
        <v>1</v>
      </c>
    </row>
    <row r="30" spans="1:9" s="9" customFormat="1" ht="20.100000000000001" customHeight="1" x14ac:dyDescent="0.2">
      <c r="A30" s="15" t="s">
        <v>28</v>
      </c>
      <c r="B30" s="3">
        <f t="shared" ref="B30:I30" si="6">SUM(B31:B34)</f>
        <v>10313</v>
      </c>
      <c r="C30" s="3">
        <f t="shared" si="6"/>
        <v>9873</v>
      </c>
      <c r="D30" s="3">
        <f t="shared" si="6"/>
        <v>80</v>
      </c>
      <c r="E30" s="3">
        <f t="shared" si="6"/>
        <v>193</v>
      </c>
      <c r="F30" s="3">
        <f t="shared" si="6"/>
        <v>88</v>
      </c>
      <c r="G30" s="3">
        <f t="shared" si="6"/>
        <v>12</v>
      </c>
      <c r="H30" s="3">
        <f t="shared" si="6"/>
        <v>52</v>
      </c>
      <c r="I30" s="13">
        <f t="shared" si="6"/>
        <v>15</v>
      </c>
    </row>
    <row r="31" spans="1:9" s="9" customFormat="1" ht="20.100000000000001" customHeight="1" x14ac:dyDescent="0.2">
      <c r="A31" s="9" t="s">
        <v>29</v>
      </c>
      <c r="B31" s="3">
        <f>SUM(C31:I31)</f>
        <v>2224</v>
      </c>
      <c r="C31" s="6">
        <v>2164</v>
      </c>
      <c r="D31" s="4">
        <v>29</v>
      </c>
      <c r="E31" s="4">
        <v>14</v>
      </c>
      <c r="F31" s="4">
        <v>2</v>
      </c>
      <c r="G31" s="4">
        <v>2</v>
      </c>
      <c r="H31" s="4">
        <v>12</v>
      </c>
      <c r="I31" s="5">
        <v>1</v>
      </c>
    </row>
    <row r="32" spans="1:9" s="9" customFormat="1" ht="20.100000000000001" customHeight="1" x14ac:dyDescent="0.2">
      <c r="A32" s="9" t="s">
        <v>30</v>
      </c>
      <c r="B32" s="3">
        <f>SUM(C32:I32)</f>
        <v>5977</v>
      </c>
      <c r="C32" s="6">
        <v>5724</v>
      </c>
      <c r="D32" s="4">
        <v>35</v>
      </c>
      <c r="E32" s="4">
        <v>119</v>
      </c>
      <c r="F32" s="4">
        <v>52</v>
      </c>
      <c r="G32" s="4">
        <v>6</v>
      </c>
      <c r="H32" s="4">
        <v>29</v>
      </c>
      <c r="I32" s="5">
        <v>12</v>
      </c>
    </row>
    <row r="33" spans="1:9" s="9" customFormat="1" ht="20.100000000000001" customHeight="1" x14ac:dyDescent="0.2">
      <c r="A33" s="9" t="s">
        <v>31</v>
      </c>
      <c r="B33" s="3">
        <f>SUM(C33:I33)</f>
        <v>2041</v>
      </c>
      <c r="C33" s="6">
        <v>1914</v>
      </c>
      <c r="D33" s="4">
        <v>16</v>
      </c>
      <c r="E33" s="4">
        <v>60</v>
      </c>
      <c r="F33" s="4">
        <v>34</v>
      </c>
      <c r="G33" s="4">
        <v>4</v>
      </c>
      <c r="H33" s="4">
        <v>11</v>
      </c>
      <c r="I33" s="5">
        <v>2</v>
      </c>
    </row>
    <row r="34" spans="1:9" s="9" customFormat="1" ht="20.100000000000001" customHeight="1" x14ac:dyDescent="0.2">
      <c r="A34" s="18" t="s">
        <v>32</v>
      </c>
      <c r="B34" s="3">
        <f>SUM(C34:I34)</f>
        <v>71</v>
      </c>
      <c r="C34" s="6">
        <v>71</v>
      </c>
      <c r="D34" s="6" t="s">
        <v>16</v>
      </c>
      <c r="E34" s="6" t="s">
        <v>16</v>
      </c>
      <c r="F34" s="6" t="s">
        <v>16</v>
      </c>
      <c r="G34" s="6" t="s">
        <v>16</v>
      </c>
      <c r="H34" s="6" t="s">
        <v>16</v>
      </c>
      <c r="I34" s="7" t="s">
        <v>16</v>
      </c>
    </row>
    <row r="35" spans="1:9" s="9" customFormat="1" ht="20.100000000000001" customHeight="1" x14ac:dyDescent="0.2">
      <c r="A35" s="28" t="s">
        <v>65</v>
      </c>
      <c r="B35" s="3">
        <f>SUM(C35:M35)</f>
        <v>29</v>
      </c>
      <c r="C35" s="6">
        <v>29</v>
      </c>
      <c r="D35" s="6" t="s">
        <v>16</v>
      </c>
      <c r="E35" s="6" t="s">
        <v>16</v>
      </c>
      <c r="F35" s="6" t="s">
        <v>16</v>
      </c>
      <c r="G35" s="6" t="s">
        <v>16</v>
      </c>
      <c r="H35" s="6" t="s">
        <v>16</v>
      </c>
      <c r="I35" s="7" t="s">
        <v>16</v>
      </c>
    </row>
    <row r="36" spans="1:9" s="9" customFormat="1" ht="20.100000000000001" customHeight="1" x14ac:dyDescent="0.2">
      <c r="A36" s="28" t="s">
        <v>64</v>
      </c>
      <c r="B36" s="3">
        <f>SUM(C36:M36)</f>
        <v>232</v>
      </c>
      <c r="C36" s="6">
        <v>224</v>
      </c>
      <c r="D36" s="6">
        <v>3</v>
      </c>
      <c r="E36" s="6">
        <v>3</v>
      </c>
      <c r="F36" s="6" t="s">
        <v>16</v>
      </c>
      <c r="G36" s="6" t="s">
        <v>16</v>
      </c>
      <c r="H36" s="6">
        <v>2</v>
      </c>
      <c r="I36" s="7" t="s">
        <v>16</v>
      </c>
    </row>
    <row r="37" spans="1:9" s="9" customFormat="1" ht="20.100000000000001" customHeight="1" x14ac:dyDescent="0.2">
      <c r="A37" s="15" t="s">
        <v>33</v>
      </c>
      <c r="B37" s="3">
        <f t="shared" ref="B37:I37" si="7">SUM(B38:B54)</f>
        <v>16053</v>
      </c>
      <c r="C37" s="3">
        <f t="shared" si="7"/>
        <v>15601</v>
      </c>
      <c r="D37" s="3">
        <f t="shared" si="7"/>
        <v>283</v>
      </c>
      <c r="E37" s="3">
        <f t="shared" si="7"/>
        <v>65</v>
      </c>
      <c r="F37" s="3">
        <f t="shared" si="7"/>
        <v>16</v>
      </c>
      <c r="G37" s="3">
        <f t="shared" si="7"/>
        <v>21</v>
      </c>
      <c r="H37" s="3">
        <f t="shared" si="7"/>
        <v>57</v>
      </c>
      <c r="I37" s="13">
        <f t="shared" si="7"/>
        <v>10</v>
      </c>
    </row>
    <row r="38" spans="1:9" s="9" customFormat="1" ht="20.100000000000001" customHeight="1" x14ac:dyDescent="0.2">
      <c r="A38" s="9" t="s">
        <v>22</v>
      </c>
      <c r="B38" s="3">
        <f>SUM(C38:I38)</f>
        <v>363</v>
      </c>
      <c r="C38" s="6">
        <v>345</v>
      </c>
      <c r="D38" s="6">
        <v>9</v>
      </c>
      <c r="E38" s="6">
        <v>7</v>
      </c>
      <c r="F38" s="6" t="s">
        <v>16</v>
      </c>
      <c r="G38" s="6" t="s">
        <v>16</v>
      </c>
      <c r="H38" s="6" t="s">
        <v>16</v>
      </c>
      <c r="I38" s="7">
        <v>2</v>
      </c>
    </row>
    <row r="39" spans="1:9" ht="21" customHeight="1" x14ac:dyDescent="0.2">
      <c r="A39" s="44" t="s">
        <v>9</v>
      </c>
      <c r="B39" s="44"/>
      <c r="C39" s="44"/>
      <c r="D39" s="44"/>
      <c r="E39" s="44"/>
      <c r="F39" s="44"/>
      <c r="G39" s="44"/>
      <c r="H39" s="44"/>
      <c r="I39" s="44"/>
    </row>
    <row r="40" spans="1:9" ht="21" customHeight="1" x14ac:dyDescent="0.2">
      <c r="A40" s="44" t="s">
        <v>12</v>
      </c>
      <c r="B40" s="44"/>
      <c r="C40" s="44"/>
      <c r="D40" s="44"/>
      <c r="E40" s="44"/>
      <c r="F40" s="44"/>
      <c r="G40" s="44"/>
      <c r="H40" s="44"/>
      <c r="I40" s="44"/>
    </row>
    <row r="41" spans="1:9" ht="21" customHeight="1" x14ac:dyDescent="0.2">
      <c r="A41" s="44" t="s">
        <v>14</v>
      </c>
      <c r="B41" s="44"/>
      <c r="C41" s="44"/>
      <c r="D41" s="44"/>
      <c r="E41" s="44"/>
      <c r="F41" s="44"/>
      <c r="G41" s="44"/>
      <c r="H41" s="44"/>
      <c r="I41" s="44"/>
    </row>
    <row r="42" spans="1:9" ht="13.5" customHeight="1" x14ac:dyDescent="0.2">
      <c r="A42" s="1" t="s">
        <v>0</v>
      </c>
      <c r="B42" s="2"/>
      <c r="C42" s="29"/>
      <c r="D42" s="1"/>
      <c r="E42" s="1"/>
      <c r="F42" s="1"/>
      <c r="G42" s="1"/>
      <c r="H42" s="1"/>
      <c r="I42" s="1"/>
    </row>
    <row r="43" spans="1:9" s="9" customFormat="1" ht="23.1" customHeight="1" x14ac:dyDescent="0.2">
      <c r="A43" s="45" t="s">
        <v>13</v>
      </c>
      <c r="B43" s="48" t="s">
        <v>7</v>
      </c>
      <c r="C43" s="49"/>
      <c r="D43" s="49"/>
      <c r="E43" s="49"/>
      <c r="F43" s="49"/>
      <c r="G43" s="49"/>
      <c r="H43" s="49"/>
      <c r="I43" s="49"/>
    </row>
    <row r="44" spans="1:9" s="9" customFormat="1" ht="23.1" customHeight="1" x14ac:dyDescent="0.2">
      <c r="A44" s="46"/>
      <c r="B44" s="50" t="s">
        <v>8</v>
      </c>
      <c r="C44" s="53" t="s">
        <v>1</v>
      </c>
      <c r="D44" s="54"/>
      <c r="E44" s="54"/>
      <c r="F44" s="54"/>
      <c r="G44" s="54"/>
      <c r="H44" s="54"/>
      <c r="I44" s="54"/>
    </row>
    <row r="45" spans="1:9" s="9" customFormat="1" ht="21" customHeight="1" x14ac:dyDescent="0.2">
      <c r="A45" s="46"/>
      <c r="B45" s="51"/>
      <c r="C45" s="50" t="s">
        <v>2</v>
      </c>
      <c r="D45" s="50" t="s">
        <v>3</v>
      </c>
      <c r="E45" s="50" t="s">
        <v>4</v>
      </c>
      <c r="F45" s="50" t="s">
        <v>5</v>
      </c>
      <c r="G45" s="50" t="s">
        <v>70</v>
      </c>
      <c r="H45" s="50" t="s">
        <v>15</v>
      </c>
      <c r="I45" s="57" t="s">
        <v>11</v>
      </c>
    </row>
    <row r="46" spans="1:9" s="9" customFormat="1" ht="21" customHeight="1" x14ac:dyDescent="0.2">
      <c r="A46" s="46"/>
      <c r="B46" s="51"/>
      <c r="C46" s="55"/>
      <c r="D46" s="55"/>
      <c r="E46" s="55"/>
      <c r="F46" s="55"/>
      <c r="G46" s="55"/>
      <c r="H46" s="55"/>
      <c r="I46" s="58"/>
    </row>
    <row r="47" spans="1:9" s="9" customFormat="1" ht="21" customHeight="1" x14ac:dyDescent="0.2">
      <c r="A47" s="46"/>
      <c r="B47" s="51"/>
      <c r="C47" s="55"/>
      <c r="D47" s="55"/>
      <c r="E47" s="55"/>
      <c r="F47" s="55"/>
      <c r="G47" s="55"/>
      <c r="H47" s="55"/>
      <c r="I47" s="58"/>
    </row>
    <row r="48" spans="1:9" s="9" customFormat="1" ht="21" customHeight="1" x14ac:dyDescent="0.2">
      <c r="A48" s="47"/>
      <c r="B48" s="52"/>
      <c r="C48" s="56"/>
      <c r="D48" s="56"/>
      <c r="E48" s="56"/>
      <c r="F48" s="56"/>
      <c r="G48" s="56"/>
      <c r="H48" s="56"/>
      <c r="I48" s="59"/>
    </row>
    <row r="49" spans="1:9" s="9" customFormat="1" ht="8.25" customHeight="1" x14ac:dyDescent="0.2">
      <c r="A49" s="39"/>
      <c r="B49" s="40"/>
      <c r="C49" s="41"/>
      <c r="D49" s="41"/>
      <c r="E49" s="41"/>
      <c r="F49" s="41"/>
      <c r="G49" s="41"/>
      <c r="H49" s="41"/>
      <c r="I49" s="42"/>
    </row>
    <row r="50" spans="1:9" s="9" customFormat="1" ht="19.5" customHeight="1" x14ac:dyDescent="0.2">
      <c r="A50" s="15" t="s">
        <v>17</v>
      </c>
      <c r="B50" s="40"/>
      <c r="C50" s="41"/>
      <c r="D50" s="41"/>
      <c r="E50" s="41"/>
      <c r="F50" s="41"/>
      <c r="G50" s="41"/>
      <c r="H50" s="41"/>
      <c r="I50" s="42"/>
    </row>
    <row r="51" spans="1:9" s="9" customFormat="1" ht="20.100000000000001" customHeight="1" x14ac:dyDescent="0.2">
      <c r="A51" s="9" t="s">
        <v>24</v>
      </c>
      <c r="B51" s="3">
        <f>SUM(C51:I51)</f>
        <v>15250</v>
      </c>
      <c r="C51" s="6">
        <v>14844</v>
      </c>
      <c r="D51" s="6">
        <v>262</v>
      </c>
      <c r="E51" s="6">
        <v>51</v>
      </c>
      <c r="F51" s="6">
        <v>13</v>
      </c>
      <c r="G51" s="6">
        <v>19</v>
      </c>
      <c r="H51" s="6">
        <v>53</v>
      </c>
      <c r="I51" s="7">
        <v>8</v>
      </c>
    </row>
    <row r="52" spans="1:9" s="9" customFormat="1" ht="20.100000000000001" customHeight="1" x14ac:dyDescent="0.2">
      <c r="A52" s="9" t="s">
        <v>25</v>
      </c>
      <c r="B52" s="3">
        <f>SUM(C52:I52)</f>
        <v>386</v>
      </c>
      <c r="C52" s="6">
        <v>361</v>
      </c>
      <c r="D52" s="6">
        <v>11</v>
      </c>
      <c r="E52" s="6">
        <v>6</v>
      </c>
      <c r="F52" s="6">
        <v>3</v>
      </c>
      <c r="G52" s="6">
        <v>2</v>
      </c>
      <c r="H52" s="6">
        <v>3</v>
      </c>
      <c r="I52" s="7" t="s">
        <v>16</v>
      </c>
    </row>
    <row r="53" spans="1:9" s="9" customFormat="1" ht="20.100000000000001" customHeight="1" x14ac:dyDescent="0.2">
      <c r="A53" s="9" t="s">
        <v>26</v>
      </c>
      <c r="B53" s="3">
        <f>SUM(C53:I53)</f>
        <v>46</v>
      </c>
      <c r="C53" s="6">
        <v>43</v>
      </c>
      <c r="D53" s="6">
        <v>1</v>
      </c>
      <c r="E53" s="6">
        <v>1</v>
      </c>
      <c r="F53" s="6" t="s">
        <v>16</v>
      </c>
      <c r="G53" s="6" t="s">
        <v>16</v>
      </c>
      <c r="H53" s="6">
        <v>1</v>
      </c>
      <c r="I53" s="7" t="s">
        <v>16</v>
      </c>
    </row>
    <row r="54" spans="1:9" s="9" customFormat="1" ht="20.100000000000001" customHeight="1" x14ac:dyDescent="0.2">
      <c r="A54" s="9" t="s">
        <v>68</v>
      </c>
      <c r="B54" s="3">
        <f>SUM(C54:I54)</f>
        <v>8</v>
      </c>
      <c r="C54" s="6">
        <v>8</v>
      </c>
      <c r="D54" s="6" t="s">
        <v>16</v>
      </c>
      <c r="E54" s="6" t="s">
        <v>16</v>
      </c>
      <c r="F54" s="6" t="s">
        <v>16</v>
      </c>
      <c r="G54" s="6" t="s">
        <v>16</v>
      </c>
      <c r="H54" s="6" t="s">
        <v>16</v>
      </c>
      <c r="I54" s="7" t="s">
        <v>16</v>
      </c>
    </row>
    <row r="55" spans="1:9" s="9" customFormat="1" ht="20.100000000000001" customHeight="1" x14ac:dyDescent="0.25">
      <c r="A55" s="15" t="s">
        <v>34</v>
      </c>
      <c r="B55" s="3">
        <f t="shared" ref="B55:H55" si="8">SUM(B56:B57)</f>
        <v>394</v>
      </c>
      <c r="C55" s="3">
        <f t="shared" si="8"/>
        <v>384</v>
      </c>
      <c r="D55" s="3">
        <f t="shared" si="8"/>
        <v>7</v>
      </c>
      <c r="E55" s="3">
        <f>SUM(E56:E57)</f>
        <v>1</v>
      </c>
      <c r="F55" s="3">
        <f t="shared" si="8"/>
        <v>1</v>
      </c>
      <c r="G55" s="16" t="s">
        <v>16</v>
      </c>
      <c r="H55" s="3">
        <f t="shared" si="8"/>
        <v>1</v>
      </c>
      <c r="I55" s="17" t="s">
        <v>16</v>
      </c>
    </row>
    <row r="56" spans="1:9" s="9" customFormat="1" ht="20.100000000000001" customHeight="1" x14ac:dyDescent="0.2">
      <c r="A56" s="9" t="s">
        <v>26</v>
      </c>
      <c r="B56" s="3">
        <f>SUM(C56:I56)</f>
        <v>331</v>
      </c>
      <c r="C56" s="20">
        <v>321</v>
      </c>
      <c r="D56" s="20">
        <v>7</v>
      </c>
      <c r="E56" s="20">
        <v>1</v>
      </c>
      <c r="F56" s="20">
        <v>1</v>
      </c>
      <c r="G56" s="6" t="s">
        <v>16</v>
      </c>
      <c r="H56" s="20">
        <v>1</v>
      </c>
      <c r="I56" s="7" t="s">
        <v>16</v>
      </c>
    </row>
    <row r="57" spans="1:9" s="9" customFormat="1" ht="20.100000000000001" customHeight="1" x14ac:dyDescent="0.2">
      <c r="A57" s="9" t="s">
        <v>68</v>
      </c>
      <c r="B57" s="3">
        <f>SUM(C57:I57)</f>
        <v>63</v>
      </c>
      <c r="C57" s="20">
        <v>63</v>
      </c>
      <c r="D57" s="6" t="s">
        <v>16</v>
      </c>
      <c r="E57" s="6" t="s">
        <v>16</v>
      </c>
      <c r="F57" s="6" t="s">
        <v>16</v>
      </c>
      <c r="G57" s="6" t="s">
        <v>16</v>
      </c>
      <c r="H57" s="6" t="s">
        <v>16</v>
      </c>
      <c r="I57" s="7" t="s">
        <v>16</v>
      </c>
    </row>
    <row r="58" spans="1:9" s="9" customFormat="1" ht="20.100000000000001" customHeight="1" x14ac:dyDescent="0.2">
      <c r="A58" s="15" t="s">
        <v>18</v>
      </c>
      <c r="B58" s="3"/>
      <c r="C58" s="3"/>
      <c r="D58" s="3"/>
      <c r="E58" s="3"/>
      <c r="F58" s="3"/>
      <c r="G58" s="3"/>
      <c r="H58" s="3"/>
      <c r="I58" s="13"/>
    </row>
    <row r="59" spans="1:9" s="9" customFormat="1" ht="20.100000000000001" customHeight="1" x14ac:dyDescent="0.2">
      <c r="A59" s="15" t="s">
        <v>60</v>
      </c>
      <c r="B59" s="3">
        <f t="shared" ref="B59:I59" si="9">SUM(B60,B72,B73,B67,B74)</f>
        <v>5326</v>
      </c>
      <c r="C59" s="3">
        <f t="shared" si="9"/>
        <v>5156</v>
      </c>
      <c r="D59" s="3">
        <f t="shared" si="9"/>
        <v>40</v>
      </c>
      <c r="E59" s="3">
        <f t="shared" si="9"/>
        <v>68</v>
      </c>
      <c r="F59" s="3">
        <f t="shared" si="9"/>
        <v>33</v>
      </c>
      <c r="G59" s="3">
        <f t="shared" si="9"/>
        <v>7</v>
      </c>
      <c r="H59" s="3">
        <f t="shared" si="9"/>
        <v>17</v>
      </c>
      <c r="I59" s="13">
        <f t="shared" si="9"/>
        <v>5</v>
      </c>
    </row>
    <row r="60" spans="1:9" s="9" customFormat="1" ht="20.100000000000001" customHeight="1" x14ac:dyDescent="0.2">
      <c r="A60" s="15" t="s">
        <v>21</v>
      </c>
      <c r="B60" s="3">
        <f>SUM(B61:B66)</f>
        <v>4860</v>
      </c>
      <c r="C60" s="3">
        <f t="shared" ref="C60:I60" si="10">SUM(C61:C66)</f>
        <v>4743</v>
      </c>
      <c r="D60" s="3">
        <f t="shared" si="10"/>
        <v>37</v>
      </c>
      <c r="E60" s="3">
        <f t="shared" si="10"/>
        <v>33</v>
      </c>
      <c r="F60" s="3">
        <f t="shared" si="10"/>
        <v>28</v>
      </c>
      <c r="G60" s="3">
        <f t="shared" si="10"/>
        <v>4</v>
      </c>
      <c r="H60" s="3">
        <f t="shared" si="10"/>
        <v>12</v>
      </c>
      <c r="I60" s="13">
        <f t="shared" si="10"/>
        <v>3</v>
      </c>
    </row>
    <row r="61" spans="1:9" s="9" customFormat="1" ht="20.100000000000001" customHeight="1" x14ac:dyDescent="0.2">
      <c r="A61" s="9" t="s">
        <v>22</v>
      </c>
      <c r="B61" s="3">
        <f t="shared" ref="B61:B66" si="11">SUM(C61:I61)</f>
        <v>308</v>
      </c>
      <c r="C61" s="6">
        <v>298</v>
      </c>
      <c r="D61" s="6">
        <v>1</v>
      </c>
      <c r="E61" s="6">
        <v>5</v>
      </c>
      <c r="F61" s="6">
        <v>2</v>
      </c>
      <c r="G61" s="6" t="s">
        <v>16</v>
      </c>
      <c r="H61" s="6">
        <v>2</v>
      </c>
      <c r="I61" s="7" t="s">
        <v>16</v>
      </c>
    </row>
    <row r="62" spans="1:9" s="9" customFormat="1" ht="20.100000000000001" customHeight="1" x14ac:dyDescent="0.2">
      <c r="A62" s="9" t="s">
        <v>23</v>
      </c>
      <c r="B62" s="3">
        <f t="shared" si="11"/>
        <v>4</v>
      </c>
      <c r="C62" s="6">
        <v>4</v>
      </c>
      <c r="D62" s="6" t="s">
        <v>16</v>
      </c>
      <c r="E62" s="6" t="s">
        <v>16</v>
      </c>
      <c r="F62" s="6" t="s">
        <v>16</v>
      </c>
      <c r="G62" s="6" t="s">
        <v>16</v>
      </c>
      <c r="H62" s="6" t="s">
        <v>16</v>
      </c>
      <c r="I62" s="7" t="s">
        <v>16</v>
      </c>
    </row>
    <row r="63" spans="1:9" s="9" customFormat="1" ht="20.100000000000001" customHeight="1" x14ac:dyDescent="0.2">
      <c r="A63" s="9" t="s">
        <v>24</v>
      </c>
      <c r="B63" s="3">
        <f t="shared" si="11"/>
        <v>340</v>
      </c>
      <c r="C63" s="6">
        <v>332</v>
      </c>
      <c r="D63" s="6">
        <v>4</v>
      </c>
      <c r="E63" s="6">
        <v>2</v>
      </c>
      <c r="F63" s="6">
        <v>1</v>
      </c>
      <c r="G63" s="6" t="s">
        <v>16</v>
      </c>
      <c r="H63" s="6" t="s">
        <v>16</v>
      </c>
      <c r="I63" s="7">
        <v>1</v>
      </c>
    </row>
    <row r="64" spans="1:9" s="9" customFormat="1" ht="20.100000000000001" customHeight="1" x14ac:dyDescent="0.2">
      <c r="A64" s="9" t="s">
        <v>25</v>
      </c>
      <c r="B64" s="3">
        <f t="shared" si="11"/>
        <v>1184</v>
      </c>
      <c r="C64" s="6">
        <v>1130</v>
      </c>
      <c r="D64" s="6">
        <v>9</v>
      </c>
      <c r="E64" s="6">
        <v>25</v>
      </c>
      <c r="F64" s="6">
        <v>11</v>
      </c>
      <c r="G64" s="6">
        <v>1</v>
      </c>
      <c r="H64" s="6">
        <v>8</v>
      </c>
      <c r="I64" s="7" t="s">
        <v>16</v>
      </c>
    </row>
    <row r="65" spans="1:9" s="9" customFormat="1" ht="20.100000000000001" customHeight="1" x14ac:dyDescent="0.2">
      <c r="A65" s="18" t="s">
        <v>26</v>
      </c>
      <c r="B65" s="3">
        <f t="shared" si="11"/>
        <v>167</v>
      </c>
      <c r="C65" s="6">
        <v>166</v>
      </c>
      <c r="D65" s="6">
        <v>1</v>
      </c>
      <c r="E65" s="6" t="s">
        <v>16</v>
      </c>
      <c r="F65" s="6" t="s">
        <v>16</v>
      </c>
      <c r="G65" s="6" t="s">
        <v>16</v>
      </c>
      <c r="H65" s="6" t="s">
        <v>16</v>
      </c>
      <c r="I65" s="7" t="s">
        <v>16</v>
      </c>
    </row>
    <row r="66" spans="1:9" s="9" customFormat="1" ht="20.100000000000001" customHeight="1" x14ac:dyDescent="0.2">
      <c r="A66" s="18" t="s">
        <v>68</v>
      </c>
      <c r="B66" s="3">
        <f t="shared" si="11"/>
        <v>2857</v>
      </c>
      <c r="C66" s="3">
        <v>2813</v>
      </c>
      <c r="D66" s="3">
        <v>22</v>
      </c>
      <c r="E66" s="3">
        <v>1</v>
      </c>
      <c r="F66" s="3">
        <v>14</v>
      </c>
      <c r="G66" s="3">
        <v>3</v>
      </c>
      <c r="H66" s="3">
        <v>2</v>
      </c>
      <c r="I66" s="13">
        <v>2</v>
      </c>
    </row>
    <row r="67" spans="1:9" s="9" customFormat="1" ht="20.100000000000001" customHeight="1" x14ac:dyDescent="0.25">
      <c r="A67" s="15" t="s">
        <v>61</v>
      </c>
      <c r="B67" s="3">
        <f>SUM(B68:B71)</f>
        <v>255</v>
      </c>
      <c r="C67" s="3">
        <f>SUM(C68:C71)</f>
        <v>247</v>
      </c>
      <c r="D67" s="16" t="s">
        <v>16</v>
      </c>
      <c r="E67" s="3">
        <f>SUM(E68:E71)</f>
        <v>4</v>
      </c>
      <c r="F67" s="3">
        <f>SUM(F68:F71)</f>
        <v>3</v>
      </c>
      <c r="G67" s="16" t="s">
        <v>16</v>
      </c>
      <c r="H67" s="16" t="s">
        <v>16</v>
      </c>
      <c r="I67" s="13">
        <f>SUM(I68:I71)</f>
        <v>1</v>
      </c>
    </row>
    <row r="68" spans="1:9" s="9" customFormat="1" ht="20.100000000000001" customHeight="1" x14ac:dyDescent="0.2">
      <c r="A68" s="9" t="s">
        <v>29</v>
      </c>
      <c r="B68" s="3">
        <f t="shared" ref="B68:B76" si="12">SUM(C68:I68)</f>
        <v>48</v>
      </c>
      <c r="C68" s="6">
        <v>48</v>
      </c>
      <c r="D68" s="6" t="s">
        <v>16</v>
      </c>
      <c r="E68" s="6" t="s">
        <v>16</v>
      </c>
      <c r="F68" s="6" t="s">
        <v>16</v>
      </c>
      <c r="G68" s="6" t="s">
        <v>16</v>
      </c>
      <c r="H68" s="6" t="s">
        <v>16</v>
      </c>
      <c r="I68" s="7" t="s">
        <v>16</v>
      </c>
    </row>
    <row r="69" spans="1:9" s="9" customFormat="1" ht="20.100000000000001" customHeight="1" x14ac:dyDescent="0.2">
      <c r="A69" s="9" t="s">
        <v>30</v>
      </c>
      <c r="B69" s="3">
        <f t="shared" si="12"/>
        <v>200</v>
      </c>
      <c r="C69" s="6">
        <v>192</v>
      </c>
      <c r="D69" s="6" t="s">
        <v>16</v>
      </c>
      <c r="E69" s="6">
        <v>4</v>
      </c>
      <c r="F69" s="6">
        <v>3</v>
      </c>
      <c r="G69" s="6" t="s">
        <v>16</v>
      </c>
      <c r="H69" s="6" t="s">
        <v>16</v>
      </c>
      <c r="I69" s="7">
        <v>1</v>
      </c>
    </row>
    <row r="70" spans="1:9" s="9" customFormat="1" ht="20.100000000000001" customHeight="1" x14ac:dyDescent="0.2">
      <c r="A70" s="9" t="s">
        <v>31</v>
      </c>
      <c r="B70" s="3">
        <f t="shared" si="12"/>
        <v>6</v>
      </c>
      <c r="C70" s="6">
        <v>6</v>
      </c>
      <c r="D70" s="6" t="s">
        <v>16</v>
      </c>
      <c r="E70" s="6" t="s">
        <v>16</v>
      </c>
      <c r="F70" s="6" t="s">
        <v>16</v>
      </c>
      <c r="G70" s="6" t="s">
        <v>16</v>
      </c>
      <c r="H70" s="6" t="s">
        <v>16</v>
      </c>
      <c r="I70" s="7" t="s">
        <v>16</v>
      </c>
    </row>
    <row r="71" spans="1:9" s="9" customFormat="1" ht="20.100000000000001" customHeight="1" x14ac:dyDescent="0.2">
      <c r="A71" s="18" t="s">
        <v>32</v>
      </c>
      <c r="B71" s="3">
        <f t="shared" si="12"/>
        <v>1</v>
      </c>
      <c r="C71" s="6">
        <v>1</v>
      </c>
      <c r="D71" s="6" t="s">
        <v>16</v>
      </c>
      <c r="E71" s="6" t="s">
        <v>16</v>
      </c>
      <c r="F71" s="6" t="s">
        <v>16</v>
      </c>
      <c r="G71" s="6" t="s">
        <v>16</v>
      </c>
      <c r="H71" s="6" t="s">
        <v>16</v>
      </c>
      <c r="I71" s="7" t="s">
        <v>16</v>
      </c>
    </row>
    <row r="72" spans="1:9" s="9" customFormat="1" ht="20.100000000000001" customHeight="1" x14ac:dyDescent="0.2">
      <c r="A72" s="28" t="s">
        <v>65</v>
      </c>
      <c r="B72" s="3">
        <f>SUM(C72:J72)</f>
        <v>35</v>
      </c>
      <c r="C72" s="6">
        <v>35</v>
      </c>
      <c r="D72" s="6" t="s">
        <v>16</v>
      </c>
      <c r="E72" s="6" t="s">
        <v>16</v>
      </c>
      <c r="F72" s="6" t="s">
        <v>16</v>
      </c>
      <c r="G72" s="6" t="s">
        <v>16</v>
      </c>
      <c r="H72" s="6" t="s">
        <v>16</v>
      </c>
      <c r="I72" s="7" t="s">
        <v>16</v>
      </c>
    </row>
    <row r="73" spans="1:9" s="9" customFormat="1" ht="20.100000000000001" customHeight="1" x14ac:dyDescent="0.2">
      <c r="A73" s="28" t="s">
        <v>63</v>
      </c>
      <c r="B73" s="3">
        <f>SUM(C73:J73)</f>
        <v>4</v>
      </c>
      <c r="C73" s="6">
        <v>3</v>
      </c>
      <c r="D73" s="6">
        <v>1</v>
      </c>
      <c r="E73" s="6" t="s">
        <v>16</v>
      </c>
      <c r="F73" s="6" t="s">
        <v>16</v>
      </c>
      <c r="G73" s="6" t="s">
        <v>16</v>
      </c>
      <c r="H73" s="6" t="s">
        <v>16</v>
      </c>
      <c r="I73" s="7" t="s">
        <v>16</v>
      </c>
    </row>
    <row r="74" spans="1:9" s="9" customFormat="1" ht="20.100000000000001" customHeight="1" x14ac:dyDescent="0.2">
      <c r="A74" s="28" t="s">
        <v>64</v>
      </c>
      <c r="B74" s="3">
        <f>SUM(C74:J74)</f>
        <v>172</v>
      </c>
      <c r="C74" s="6">
        <v>128</v>
      </c>
      <c r="D74" s="6">
        <v>2</v>
      </c>
      <c r="E74" s="6">
        <v>31</v>
      </c>
      <c r="F74" s="6">
        <v>2</v>
      </c>
      <c r="G74" s="6">
        <v>3</v>
      </c>
      <c r="H74" s="6">
        <v>5</v>
      </c>
      <c r="I74" s="7">
        <v>1</v>
      </c>
    </row>
    <row r="75" spans="1:9" s="9" customFormat="1" ht="20.100000000000001" customHeight="1" x14ac:dyDescent="0.2">
      <c r="A75" s="15" t="s">
        <v>35</v>
      </c>
      <c r="B75" s="3">
        <f t="shared" si="12"/>
        <v>34</v>
      </c>
      <c r="C75" s="3">
        <v>32</v>
      </c>
      <c r="D75" s="3">
        <v>2</v>
      </c>
      <c r="E75" s="3" t="s">
        <v>16</v>
      </c>
      <c r="F75" s="3" t="s">
        <v>16</v>
      </c>
      <c r="G75" s="3" t="s">
        <v>16</v>
      </c>
      <c r="H75" s="3" t="s">
        <v>16</v>
      </c>
      <c r="I75" s="13" t="s">
        <v>16</v>
      </c>
    </row>
    <row r="76" spans="1:9" s="9" customFormat="1" ht="20.100000000000001" customHeight="1" x14ac:dyDescent="0.2">
      <c r="A76" s="15" t="s">
        <v>36</v>
      </c>
      <c r="B76" s="3">
        <f t="shared" si="12"/>
        <v>6</v>
      </c>
      <c r="C76" s="3">
        <v>5</v>
      </c>
      <c r="D76" s="3" t="s">
        <v>16</v>
      </c>
      <c r="E76" s="3">
        <v>1</v>
      </c>
      <c r="F76" s="3" t="s">
        <v>16</v>
      </c>
      <c r="G76" s="3" t="s">
        <v>16</v>
      </c>
      <c r="H76" s="3" t="s">
        <v>16</v>
      </c>
      <c r="I76" s="13" t="s">
        <v>16</v>
      </c>
    </row>
    <row r="77" spans="1:9" s="9" customFormat="1" ht="20.100000000000001" customHeight="1" x14ac:dyDescent="0.2">
      <c r="A77" s="15" t="s">
        <v>37</v>
      </c>
      <c r="B77" s="3">
        <f>SUM(C77:I77)</f>
        <v>89</v>
      </c>
      <c r="C77" s="3">
        <v>83</v>
      </c>
      <c r="D77" s="3">
        <v>3</v>
      </c>
      <c r="E77" s="3">
        <v>2</v>
      </c>
      <c r="F77" s="3">
        <v>1</v>
      </c>
      <c r="G77" s="3" t="s">
        <v>16</v>
      </c>
      <c r="H77" s="3" t="s">
        <v>16</v>
      </c>
      <c r="I77" s="13" t="s">
        <v>16</v>
      </c>
    </row>
    <row r="78" spans="1:9" ht="21" customHeight="1" x14ac:dyDescent="0.2">
      <c r="A78" s="44" t="s">
        <v>9</v>
      </c>
      <c r="B78" s="44"/>
      <c r="C78" s="44"/>
      <c r="D78" s="44"/>
      <c r="E78" s="44"/>
      <c r="F78" s="44"/>
      <c r="G78" s="44"/>
      <c r="H78" s="44"/>
      <c r="I78" s="44"/>
    </row>
    <row r="79" spans="1:9" ht="21" customHeight="1" x14ac:dyDescent="0.2">
      <c r="A79" s="44" t="s">
        <v>12</v>
      </c>
      <c r="B79" s="44"/>
      <c r="C79" s="44"/>
      <c r="D79" s="44"/>
      <c r="E79" s="44"/>
      <c r="F79" s="44"/>
      <c r="G79" s="44"/>
      <c r="H79" s="44"/>
      <c r="I79" s="44"/>
    </row>
    <row r="80" spans="1:9" ht="21" customHeight="1" x14ac:dyDescent="0.2">
      <c r="A80" s="44" t="s">
        <v>14</v>
      </c>
      <c r="B80" s="44"/>
      <c r="C80" s="44"/>
      <c r="D80" s="44"/>
      <c r="E80" s="44"/>
      <c r="F80" s="44"/>
      <c r="G80" s="44"/>
      <c r="H80" s="44"/>
      <c r="I80" s="44"/>
    </row>
    <row r="81" spans="1:9" ht="13.5" customHeight="1" x14ac:dyDescent="0.2">
      <c r="A81" s="1" t="s">
        <v>0</v>
      </c>
      <c r="B81" s="2"/>
      <c r="C81" s="29"/>
      <c r="D81" s="1"/>
      <c r="E81" s="1"/>
      <c r="F81" s="1"/>
      <c r="G81" s="1"/>
      <c r="H81" s="1"/>
      <c r="I81" s="1"/>
    </row>
    <row r="82" spans="1:9" s="9" customFormat="1" ht="23.1" customHeight="1" x14ac:dyDescent="0.2">
      <c r="A82" s="45" t="s">
        <v>13</v>
      </c>
      <c r="B82" s="48" t="s">
        <v>7</v>
      </c>
      <c r="C82" s="49"/>
      <c r="D82" s="49"/>
      <c r="E82" s="49"/>
      <c r="F82" s="49"/>
      <c r="G82" s="49"/>
      <c r="H82" s="49"/>
      <c r="I82" s="49"/>
    </row>
    <row r="83" spans="1:9" s="9" customFormat="1" ht="23.1" customHeight="1" x14ac:dyDescent="0.2">
      <c r="A83" s="46"/>
      <c r="B83" s="50" t="s">
        <v>8</v>
      </c>
      <c r="C83" s="53" t="s">
        <v>1</v>
      </c>
      <c r="D83" s="54"/>
      <c r="E83" s="54"/>
      <c r="F83" s="54"/>
      <c r="G83" s="54"/>
      <c r="H83" s="54"/>
      <c r="I83" s="54"/>
    </row>
    <row r="84" spans="1:9" s="9" customFormat="1" ht="21" customHeight="1" x14ac:dyDescent="0.2">
      <c r="A84" s="46"/>
      <c r="B84" s="51"/>
      <c r="C84" s="50" t="s">
        <v>2</v>
      </c>
      <c r="D84" s="50" t="s">
        <v>3</v>
      </c>
      <c r="E84" s="50" t="s">
        <v>4</v>
      </c>
      <c r="F84" s="50" t="s">
        <v>5</v>
      </c>
      <c r="G84" s="50" t="s">
        <v>70</v>
      </c>
      <c r="H84" s="50" t="s">
        <v>15</v>
      </c>
      <c r="I84" s="57" t="s">
        <v>11</v>
      </c>
    </row>
    <row r="85" spans="1:9" s="9" customFormat="1" ht="21" customHeight="1" x14ac:dyDescent="0.2">
      <c r="A85" s="46"/>
      <c r="B85" s="51"/>
      <c r="C85" s="55"/>
      <c r="D85" s="55"/>
      <c r="E85" s="55"/>
      <c r="F85" s="55"/>
      <c r="G85" s="55"/>
      <c r="H85" s="55"/>
      <c r="I85" s="58"/>
    </row>
    <row r="86" spans="1:9" s="9" customFormat="1" ht="21" customHeight="1" x14ac:dyDescent="0.2">
      <c r="A86" s="46"/>
      <c r="B86" s="51"/>
      <c r="C86" s="55"/>
      <c r="D86" s="55"/>
      <c r="E86" s="55"/>
      <c r="F86" s="55"/>
      <c r="G86" s="55"/>
      <c r="H86" s="55"/>
      <c r="I86" s="58"/>
    </row>
    <row r="87" spans="1:9" s="9" customFormat="1" ht="21" customHeight="1" x14ac:dyDescent="0.2">
      <c r="A87" s="47"/>
      <c r="B87" s="52"/>
      <c r="C87" s="56"/>
      <c r="D87" s="56"/>
      <c r="E87" s="56"/>
      <c r="F87" s="56"/>
      <c r="G87" s="56"/>
      <c r="H87" s="56"/>
      <c r="I87" s="59"/>
    </row>
    <row r="88" spans="1:9" s="9" customFormat="1" ht="8.25" customHeight="1" x14ac:dyDescent="0.2">
      <c r="A88" s="39"/>
      <c r="B88" s="40"/>
      <c r="C88" s="41"/>
      <c r="D88" s="41"/>
      <c r="E88" s="41"/>
      <c r="F88" s="41"/>
      <c r="G88" s="41"/>
      <c r="H88" s="41"/>
      <c r="I88" s="42"/>
    </row>
    <row r="89" spans="1:9" s="9" customFormat="1" ht="23.25" customHeight="1" x14ac:dyDescent="0.2">
      <c r="A89" s="21" t="s">
        <v>38</v>
      </c>
      <c r="B89" s="3">
        <f t="shared" ref="B89:I89" si="13">SUM(B90,B99,B114,B132,B136,B152,B153,B154)</f>
        <v>54927</v>
      </c>
      <c r="C89" s="3">
        <f t="shared" si="13"/>
        <v>53786</v>
      </c>
      <c r="D89" s="3">
        <f t="shared" si="13"/>
        <v>559</v>
      </c>
      <c r="E89" s="3">
        <f t="shared" si="13"/>
        <v>222</v>
      </c>
      <c r="F89" s="3">
        <f t="shared" si="13"/>
        <v>50</v>
      </c>
      <c r="G89" s="3">
        <f t="shared" si="13"/>
        <v>39</v>
      </c>
      <c r="H89" s="3">
        <f t="shared" si="13"/>
        <v>203</v>
      </c>
      <c r="I89" s="13">
        <f t="shared" si="13"/>
        <v>34</v>
      </c>
    </row>
    <row r="90" spans="1:9" s="9" customFormat="1" ht="20.100000000000001" customHeight="1" x14ac:dyDescent="0.2">
      <c r="A90" s="15" t="s">
        <v>39</v>
      </c>
      <c r="B90" s="3">
        <f>SUM(B91,B97,B98)</f>
        <v>32210</v>
      </c>
      <c r="C90" s="3">
        <f t="shared" ref="C90:I90" si="14">SUM(C91,C97,C98)</f>
        <v>31506</v>
      </c>
      <c r="D90" s="3">
        <f t="shared" si="14"/>
        <v>330</v>
      </c>
      <c r="E90" s="3">
        <f t="shared" si="14"/>
        <v>140</v>
      </c>
      <c r="F90" s="3">
        <f t="shared" si="14"/>
        <v>21</v>
      </c>
      <c r="G90" s="3">
        <f t="shared" si="14"/>
        <v>27</v>
      </c>
      <c r="H90" s="3">
        <f t="shared" si="14"/>
        <v>134</v>
      </c>
      <c r="I90" s="13">
        <f t="shared" si="14"/>
        <v>18</v>
      </c>
    </row>
    <row r="91" spans="1:9" s="9" customFormat="1" ht="20.100000000000001" customHeight="1" x14ac:dyDescent="0.2">
      <c r="A91" s="15" t="s">
        <v>40</v>
      </c>
      <c r="B91" s="3">
        <f>SUM(B92:B96)</f>
        <v>30797</v>
      </c>
      <c r="C91" s="3">
        <f>SUM(C92:C95)</f>
        <v>30199</v>
      </c>
      <c r="D91" s="3">
        <f t="shared" ref="D91:I91" si="15">SUM(D92:D95)</f>
        <v>298</v>
      </c>
      <c r="E91" s="3">
        <f t="shared" si="15"/>
        <v>100</v>
      </c>
      <c r="F91" s="3">
        <f t="shared" si="15"/>
        <v>20</v>
      </c>
      <c r="G91" s="3">
        <f t="shared" si="15"/>
        <v>20</v>
      </c>
      <c r="H91" s="3">
        <f t="shared" si="15"/>
        <v>111</v>
      </c>
      <c r="I91" s="14">
        <f t="shared" si="15"/>
        <v>15</v>
      </c>
    </row>
    <row r="92" spans="1:9" s="9" customFormat="1" ht="20.100000000000001" customHeight="1" x14ac:dyDescent="0.2">
      <c r="A92" s="9" t="s">
        <v>41</v>
      </c>
      <c r="B92" s="3">
        <f>SUM(C92:I92)</f>
        <v>10192</v>
      </c>
      <c r="C92" s="6">
        <v>9994</v>
      </c>
      <c r="D92" s="19">
        <v>107</v>
      </c>
      <c r="E92" s="19">
        <v>33</v>
      </c>
      <c r="F92" s="19">
        <v>8</v>
      </c>
      <c r="G92" s="19">
        <v>9</v>
      </c>
      <c r="H92" s="19">
        <v>37</v>
      </c>
      <c r="I92" s="22">
        <v>4</v>
      </c>
    </row>
    <row r="93" spans="1:9" s="9" customFormat="1" ht="20.100000000000001" customHeight="1" x14ac:dyDescent="0.2">
      <c r="A93" s="9" t="s">
        <v>42</v>
      </c>
      <c r="B93" s="3">
        <f>SUM(C93:I93)</f>
        <v>62</v>
      </c>
      <c r="C93" s="6">
        <v>60</v>
      </c>
      <c r="D93" s="19">
        <v>1</v>
      </c>
      <c r="E93" s="6" t="s">
        <v>16</v>
      </c>
      <c r="F93" s="6" t="s">
        <v>16</v>
      </c>
      <c r="G93" s="6">
        <v>1</v>
      </c>
      <c r="H93" s="6" t="s">
        <v>16</v>
      </c>
      <c r="I93" s="7" t="s">
        <v>16</v>
      </c>
    </row>
    <row r="94" spans="1:9" s="9" customFormat="1" ht="20.100000000000001" customHeight="1" x14ac:dyDescent="0.2">
      <c r="A94" s="9" t="s">
        <v>43</v>
      </c>
      <c r="B94" s="3">
        <f>SUM(C94:I94)</f>
        <v>17631</v>
      </c>
      <c r="C94" s="6">
        <v>17321</v>
      </c>
      <c r="D94" s="19">
        <v>162</v>
      </c>
      <c r="E94" s="19">
        <v>60</v>
      </c>
      <c r="F94" s="19">
        <v>9</v>
      </c>
      <c r="G94" s="19">
        <v>9</v>
      </c>
      <c r="H94" s="19">
        <v>61</v>
      </c>
      <c r="I94" s="22">
        <v>9</v>
      </c>
    </row>
    <row r="95" spans="1:9" s="9" customFormat="1" ht="20.100000000000001" customHeight="1" x14ac:dyDescent="0.2">
      <c r="A95" s="9" t="s">
        <v>44</v>
      </c>
      <c r="B95" s="3">
        <f>SUM(C95:I95)</f>
        <v>2878</v>
      </c>
      <c r="C95" s="6">
        <v>2824</v>
      </c>
      <c r="D95" s="19">
        <v>28</v>
      </c>
      <c r="E95" s="19">
        <v>7</v>
      </c>
      <c r="F95" s="19">
        <v>3</v>
      </c>
      <c r="G95" s="19">
        <v>1</v>
      </c>
      <c r="H95" s="19">
        <v>13</v>
      </c>
      <c r="I95" s="22">
        <v>2</v>
      </c>
    </row>
    <row r="96" spans="1:9" s="9" customFormat="1" ht="20.100000000000001" customHeight="1" x14ac:dyDescent="0.2">
      <c r="A96" s="9" t="s">
        <v>45</v>
      </c>
      <c r="B96" s="3">
        <f>SUM(C96:I96)</f>
        <v>34</v>
      </c>
      <c r="C96" s="20">
        <v>34</v>
      </c>
      <c r="D96" s="6" t="s">
        <v>16</v>
      </c>
      <c r="E96" s="6" t="s">
        <v>16</v>
      </c>
      <c r="F96" s="6" t="s">
        <v>16</v>
      </c>
      <c r="G96" s="6" t="s">
        <v>16</v>
      </c>
      <c r="H96" s="6" t="s">
        <v>16</v>
      </c>
      <c r="I96" s="7" t="s">
        <v>16</v>
      </c>
    </row>
    <row r="97" spans="1:9" s="9" customFormat="1" ht="20.100000000000001" customHeight="1" x14ac:dyDescent="0.2">
      <c r="A97" s="36" t="s">
        <v>63</v>
      </c>
      <c r="B97" s="3">
        <f>SUM(C97:M97)</f>
        <v>46</v>
      </c>
      <c r="C97" s="20">
        <v>42</v>
      </c>
      <c r="D97" s="6">
        <v>2</v>
      </c>
      <c r="E97" s="6" t="s">
        <v>16</v>
      </c>
      <c r="F97" s="6" t="s">
        <v>16</v>
      </c>
      <c r="G97" s="6">
        <v>2</v>
      </c>
      <c r="H97" s="6" t="s">
        <v>16</v>
      </c>
      <c r="I97" s="7" t="s">
        <v>16</v>
      </c>
    </row>
    <row r="98" spans="1:9" s="9" customFormat="1" ht="20.100000000000001" customHeight="1" x14ac:dyDescent="0.2">
      <c r="A98" s="28" t="s">
        <v>64</v>
      </c>
      <c r="B98" s="37">
        <f>SUM(C98:M98)</f>
        <v>1367</v>
      </c>
      <c r="C98" s="20">
        <v>1265</v>
      </c>
      <c r="D98" s="6">
        <v>30</v>
      </c>
      <c r="E98" s="6">
        <v>40</v>
      </c>
      <c r="F98" s="6">
        <v>1</v>
      </c>
      <c r="G98" s="6">
        <v>5</v>
      </c>
      <c r="H98" s="6">
        <v>23</v>
      </c>
      <c r="I98" s="7">
        <v>3</v>
      </c>
    </row>
    <row r="99" spans="1:9" s="9" customFormat="1" ht="20.100000000000001" customHeight="1" x14ac:dyDescent="0.2">
      <c r="A99" s="15" t="s">
        <v>46</v>
      </c>
      <c r="B99" s="3">
        <f t="shared" ref="B99:I99" si="16">SUM(B100,B112,B113,B107)</f>
        <v>10104</v>
      </c>
      <c r="C99" s="3">
        <f t="shared" si="16"/>
        <v>9947</v>
      </c>
      <c r="D99" s="3">
        <f t="shared" si="16"/>
        <v>67</v>
      </c>
      <c r="E99" s="3">
        <f t="shared" si="16"/>
        <v>38</v>
      </c>
      <c r="F99" s="3">
        <f t="shared" si="16"/>
        <v>12</v>
      </c>
      <c r="G99" s="3">
        <f t="shared" si="16"/>
        <v>3</v>
      </c>
      <c r="H99" s="3">
        <f t="shared" si="16"/>
        <v>30</v>
      </c>
      <c r="I99" s="13">
        <f t="shared" si="16"/>
        <v>7</v>
      </c>
    </row>
    <row r="100" spans="1:9" s="9" customFormat="1" ht="20.100000000000001" customHeight="1" x14ac:dyDescent="0.2">
      <c r="A100" s="15" t="s">
        <v>40</v>
      </c>
      <c r="B100" s="3">
        <f t="shared" ref="B100:H100" si="17">SUM(B101:B106)</f>
        <v>4648</v>
      </c>
      <c r="C100" s="3">
        <f t="shared" si="17"/>
        <v>4582</v>
      </c>
      <c r="D100" s="3">
        <f t="shared" si="17"/>
        <v>39</v>
      </c>
      <c r="E100" s="3">
        <f t="shared" si="17"/>
        <v>10</v>
      </c>
      <c r="F100" s="3">
        <f t="shared" si="17"/>
        <v>5</v>
      </c>
      <c r="G100" s="3">
        <f t="shared" si="17"/>
        <v>1</v>
      </c>
      <c r="H100" s="3">
        <f t="shared" si="17"/>
        <v>11</v>
      </c>
      <c r="I100" s="13" t="s">
        <v>16</v>
      </c>
    </row>
    <row r="101" spans="1:9" s="9" customFormat="1" ht="20.100000000000001" customHeight="1" x14ac:dyDescent="0.2">
      <c r="A101" s="9" t="s">
        <v>41</v>
      </c>
      <c r="B101" s="3">
        <f t="shared" ref="B101:B105" si="18">SUM(C101:I101)</f>
        <v>489</v>
      </c>
      <c r="C101" s="6">
        <v>489</v>
      </c>
      <c r="D101" s="6" t="s">
        <v>16</v>
      </c>
      <c r="E101" s="6" t="s">
        <v>16</v>
      </c>
      <c r="F101" s="6" t="s">
        <v>16</v>
      </c>
      <c r="G101" s="6" t="s">
        <v>16</v>
      </c>
      <c r="H101" s="6" t="s">
        <v>16</v>
      </c>
      <c r="I101" s="7" t="s">
        <v>16</v>
      </c>
    </row>
    <row r="102" spans="1:9" s="9" customFormat="1" ht="20.100000000000001" customHeight="1" x14ac:dyDescent="0.2">
      <c r="A102" s="9" t="s">
        <v>42</v>
      </c>
      <c r="B102" s="3">
        <f t="shared" si="18"/>
        <v>10</v>
      </c>
      <c r="C102" s="6">
        <v>10</v>
      </c>
      <c r="D102" s="6" t="s">
        <v>16</v>
      </c>
      <c r="E102" s="6" t="s">
        <v>16</v>
      </c>
      <c r="F102" s="6" t="s">
        <v>16</v>
      </c>
      <c r="G102" s="6" t="s">
        <v>16</v>
      </c>
      <c r="H102" s="6" t="s">
        <v>16</v>
      </c>
      <c r="I102" s="7" t="s">
        <v>16</v>
      </c>
    </row>
    <row r="103" spans="1:9" s="9" customFormat="1" ht="20.100000000000001" customHeight="1" x14ac:dyDescent="0.2">
      <c r="A103" s="9" t="s">
        <v>43</v>
      </c>
      <c r="B103" s="3">
        <f t="shared" si="18"/>
        <v>676</v>
      </c>
      <c r="C103" s="6">
        <v>671</v>
      </c>
      <c r="D103" s="6" t="s">
        <v>16</v>
      </c>
      <c r="E103" s="6">
        <v>2</v>
      </c>
      <c r="F103" s="6" t="s">
        <v>16</v>
      </c>
      <c r="G103" s="6" t="s">
        <v>16</v>
      </c>
      <c r="H103" s="6">
        <v>3</v>
      </c>
      <c r="I103" s="7" t="s">
        <v>16</v>
      </c>
    </row>
    <row r="104" spans="1:9" s="9" customFormat="1" ht="20.100000000000001" customHeight="1" x14ac:dyDescent="0.2">
      <c r="A104" s="9" t="s">
        <v>44</v>
      </c>
      <c r="B104" s="3">
        <f t="shared" si="18"/>
        <v>676</v>
      </c>
      <c r="C104" s="6">
        <v>666</v>
      </c>
      <c r="D104" s="6">
        <v>8</v>
      </c>
      <c r="E104" s="6">
        <v>1</v>
      </c>
      <c r="F104" s="6">
        <v>1</v>
      </c>
      <c r="G104" s="6" t="s">
        <v>16</v>
      </c>
      <c r="H104" s="6" t="s">
        <v>16</v>
      </c>
      <c r="I104" s="7" t="s">
        <v>16</v>
      </c>
    </row>
    <row r="105" spans="1:9" s="9" customFormat="1" ht="20.100000000000001" customHeight="1" x14ac:dyDescent="0.2">
      <c r="A105" s="9" t="s">
        <v>45</v>
      </c>
      <c r="B105" s="3">
        <f t="shared" si="18"/>
        <v>1299</v>
      </c>
      <c r="C105" s="6">
        <v>1278</v>
      </c>
      <c r="D105" s="6">
        <v>14</v>
      </c>
      <c r="E105" s="6">
        <v>3</v>
      </c>
      <c r="F105" s="6" t="s">
        <v>16</v>
      </c>
      <c r="G105" s="6" t="s">
        <v>16</v>
      </c>
      <c r="H105" s="6">
        <v>4</v>
      </c>
      <c r="I105" s="7" t="s">
        <v>16</v>
      </c>
    </row>
    <row r="106" spans="1:9" s="9" customFormat="1" ht="20.100000000000001" customHeight="1" x14ac:dyDescent="0.2">
      <c r="A106" s="18" t="s">
        <v>67</v>
      </c>
      <c r="B106" s="3">
        <f>SUM(C106:I106)</f>
        <v>1498</v>
      </c>
      <c r="C106" s="6">
        <v>1468</v>
      </c>
      <c r="D106" s="4">
        <v>17</v>
      </c>
      <c r="E106" s="4">
        <v>4</v>
      </c>
      <c r="F106" s="4">
        <v>4</v>
      </c>
      <c r="G106" s="4">
        <v>1</v>
      </c>
      <c r="H106" s="4">
        <v>4</v>
      </c>
      <c r="I106" s="7" t="s">
        <v>16</v>
      </c>
    </row>
    <row r="107" spans="1:9" s="9" customFormat="1" ht="20.100000000000001" customHeight="1" x14ac:dyDescent="0.2">
      <c r="A107" s="15" t="s">
        <v>47</v>
      </c>
      <c r="B107" s="3">
        <f t="shared" ref="B107:I107" si="19">SUM(B108:B111)</f>
        <v>5265</v>
      </c>
      <c r="C107" s="3">
        <f t="shared" si="19"/>
        <v>5178</v>
      </c>
      <c r="D107" s="3">
        <f t="shared" si="19"/>
        <v>27</v>
      </c>
      <c r="E107" s="3">
        <f t="shared" si="19"/>
        <v>26</v>
      </c>
      <c r="F107" s="3">
        <f t="shared" si="19"/>
        <v>7</v>
      </c>
      <c r="G107" s="3">
        <f t="shared" si="19"/>
        <v>2</v>
      </c>
      <c r="H107" s="3">
        <f t="shared" si="19"/>
        <v>18</v>
      </c>
      <c r="I107" s="13">
        <f t="shared" si="19"/>
        <v>7</v>
      </c>
    </row>
    <row r="108" spans="1:9" s="9" customFormat="1" ht="20.100000000000001" customHeight="1" x14ac:dyDescent="0.2">
      <c r="A108" s="9" t="s">
        <v>48</v>
      </c>
      <c r="B108" s="3">
        <f>SUM(C108:I108)</f>
        <v>1356</v>
      </c>
      <c r="C108" s="6">
        <v>1336</v>
      </c>
      <c r="D108" s="4">
        <v>12</v>
      </c>
      <c r="E108" s="4">
        <v>3</v>
      </c>
      <c r="F108" s="4">
        <v>1</v>
      </c>
      <c r="G108" s="6" t="s">
        <v>16</v>
      </c>
      <c r="H108" s="4">
        <v>3</v>
      </c>
      <c r="I108" s="5">
        <v>1</v>
      </c>
    </row>
    <row r="109" spans="1:9" s="9" customFormat="1" ht="20.100000000000001" customHeight="1" x14ac:dyDescent="0.2">
      <c r="A109" s="9" t="s">
        <v>49</v>
      </c>
      <c r="B109" s="3">
        <f>SUM(C109:I109)</f>
        <v>3005</v>
      </c>
      <c r="C109" s="6">
        <v>2959</v>
      </c>
      <c r="D109" s="4">
        <v>10</v>
      </c>
      <c r="E109" s="4">
        <v>11</v>
      </c>
      <c r="F109" s="4">
        <v>5</v>
      </c>
      <c r="G109" s="4">
        <v>2</v>
      </c>
      <c r="H109" s="4">
        <v>13</v>
      </c>
      <c r="I109" s="5">
        <v>5</v>
      </c>
    </row>
    <row r="110" spans="1:9" s="9" customFormat="1" ht="20.100000000000001" customHeight="1" x14ac:dyDescent="0.2">
      <c r="A110" s="9" t="s">
        <v>50</v>
      </c>
      <c r="B110" s="3">
        <f>SUM(C110:I110)</f>
        <v>858</v>
      </c>
      <c r="C110" s="6">
        <v>837</v>
      </c>
      <c r="D110" s="4">
        <v>5</v>
      </c>
      <c r="E110" s="4">
        <v>12</v>
      </c>
      <c r="F110" s="4">
        <v>1</v>
      </c>
      <c r="G110" s="6" t="s">
        <v>16</v>
      </c>
      <c r="H110" s="4">
        <v>2</v>
      </c>
      <c r="I110" s="7">
        <v>1</v>
      </c>
    </row>
    <row r="111" spans="1:9" s="9" customFormat="1" ht="20.100000000000001" customHeight="1" x14ac:dyDescent="0.2">
      <c r="A111" s="18" t="s">
        <v>51</v>
      </c>
      <c r="B111" s="3">
        <f>SUM(C111:I111)</f>
        <v>46</v>
      </c>
      <c r="C111" s="6">
        <v>46</v>
      </c>
      <c r="D111" s="6" t="s">
        <v>16</v>
      </c>
      <c r="E111" s="6" t="s">
        <v>16</v>
      </c>
      <c r="F111" s="6" t="s">
        <v>16</v>
      </c>
      <c r="G111" s="6" t="s">
        <v>16</v>
      </c>
      <c r="H111" s="6" t="s">
        <v>16</v>
      </c>
      <c r="I111" s="7" t="s">
        <v>16</v>
      </c>
    </row>
    <row r="112" spans="1:9" s="9" customFormat="1" ht="20.100000000000001" customHeight="1" x14ac:dyDescent="0.2">
      <c r="A112" s="28" t="s">
        <v>65</v>
      </c>
      <c r="B112" s="3">
        <f>SUM(C112:M112)</f>
        <v>17</v>
      </c>
      <c r="C112" s="6">
        <v>17</v>
      </c>
      <c r="D112" s="6" t="s">
        <v>16</v>
      </c>
      <c r="E112" s="6" t="s">
        <v>16</v>
      </c>
      <c r="F112" s="6" t="s">
        <v>16</v>
      </c>
      <c r="G112" s="6" t="s">
        <v>16</v>
      </c>
      <c r="H112" s="6" t="s">
        <v>16</v>
      </c>
      <c r="I112" s="7" t="s">
        <v>16</v>
      </c>
    </row>
    <row r="113" spans="1:9" s="9" customFormat="1" ht="20.100000000000001" customHeight="1" x14ac:dyDescent="0.2">
      <c r="A113" s="28" t="s">
        <v>64</v>
      </c>
      <c r="B113" s="3">
        <f>SUM(C113:M113)</f>
        <v>174</v>
      </c>
      <c r="C113" s="6">
        <v>170</v>
      </c>
      <c r="D113" s="6">
        <v>1</v>
      </c>
      <c r="E113" s="6">
        <v>2</v>
      </c>
      <c r="F113" s="6" t="s">
        <v>16</v>
      </c>
      <c r="G113" s="6" t="s">
        <v>16</v>
      </c>
      <c r="H113" s="6">
        <v>1</v>
      </c>
      <c r="I113" s="7" t="s">
        <v>16</v>
      </c>
    </row>
    <row r="114" spans="1:9" s="9" customFormat="1" ht="20.100000000000001" customHeight="1" x14ac:dyDescent="0.2">
      <c r="A114" s="15" t="s">
        <v>52</v>
      </c>
      <c r="B114" s="3">
        <f t="shared" ref="B114:I114" si="20">SUM(B115:B131)</f>
        <v>8972</v>
      </c>
      <c r="C114" s="3">
        <f t="shared" si="20"/>
        <v>8771</v>
      </c>
      <c r="D114" s="3">
        <f t="shared" si="20"/>
        <v>132</v>
      </c>
      <c r="E114" s="3">
        <f t="shared" si="20"/>
        <v>22</v>
      </c>
      <c r="F114" s="3">
        <f t="shared" si="20"/>
        <v>3</v>
      </c>
      <c r="G114" s="3">
        <f t="shared" si="20"/>
        <v>6</v>
      </c>
      <c r="H114" s="3">
        <f t="shared" si="20"/>
        <v>32</v>
      </c>
      <c r="I114" s="13">
        <f t="shared" si="20"/>
        <v>6</v>
      </c>
    </row>
    <row r="115" spans="1:9" s="9" customFormat="1" ht="20.100000000000001" customHeight="1" x14ac:dyDescent="0.2">
      <c r="A115" s="9" t="s">
        <v>41</v>
      </c>
      <c r="B115" s="3">
        <f>SUM(C115:I115)</f>
        <v>245</v>
      </c>
      <c r="C115" s="6">
        <v>233</v>
      </c>
      <c r="D115" s="6">
        <v>7</v>
      </c>
      <c r="E115" s="6">
        <v>4</v>
      </c>
      <c r="F115" s="6" t="s">
        <v>16</v>
      </c>
      <c r="G115" s="6" t="s">
        <v>16</v>
      </c>
      <c r="H115" s="6" t="s">
        <v>16</v>
      </c>
      <c r="I115" s="7">
        <v>1</v>
      </c>
    </row>
    <row r="116" spans="1:9" ht="21" customHeight="1" x14ac:dyDescent="0.2">
      <c r="A116" s="44" t="s">
        <v>9</v>
      </c>
      <c r="B116" s="44"/>
      <c r="C116" s="44"/>
      <c r="D116" s="44"/>
      <c r="E116" s="44"/>
      <c r="F116" s="44"/>
      <c r="G116" s="44"/>
      <c r="H116" s="44"/>
      <c r="I116" s="44"/>
    </row>
    <row r="117" spans="1:9" ht="21" customHeight="1" x14ac:dyDescent="0.2">
      <c r="A117" s="44" t="s">
        <v>12</v>
      </c>
      <c r="B117" s="44"/>
      <c r="C117" s="44"/>
      <c r="D117" s="44"/>
      <c r="E117" s="44"/>
      <c r="F117" s="44"/>
      <c r="G117" s="44"/>
      <c r="H117" s="44"/>
      <c r="I117" s="44"/>
    </row>
    <row r="118" spans="1:9" ht="21" customHeight="1" x14ac:dyDescent="0.2">
      <c r="A118" s="44" t="s">
        <v>14</v>
      </c>
      <c r="B118" s="44"/>
      <c r="C118" s="44"/>
      <c r="D118" s="44"/>
      <c r="E118" s="44"/>
      <c r="F118" s="44"/>
      <c r="G118" s="44"/>
      <c r="H118" s="44"/>
      <c r="I118" s="44"/>
    </row>
    <row r="119" spans="1:9" ht="13.5" customHeight="1" x14ac:dyDescent="0.2">
      <c r="A119" s="1" t="s">
        <v>0</v>
      </c>
      <c r="B119" s="2"/>
      <c r="C119" s="29"/>
      <c r="D119" s="1"/>
      <c r="E119" s="1"/>
      <c r="F119" s="1"/>
      <c r="G119" s="1"/>
      <c r="H119" s="1"/>
      <c r="I119" s="1"/>
    </row>
    <row r="120" spans="1:9" s="9" customFormat="1" ht="23.1" customHeight="1" x14ac:dyDescent="0.2">
      <c r="A120" s="45" t="s">
        <v>13</v>
      </c>
      <c r="B120" s="48" t="s">
        <v>7</v>
      </c>
      <c r="C120" s="49"/>
      <c r="D120" s="49"/>
      <c r="E120" s="49"/>
      <c r="F120" s="49"/>
      <c r="G120" s="49"/>
      <c r="H120" s="49"/>
      <c r="I120" s="49"/>
    </row>
    <row r="121" spans="1:9" s="9" customFormat="1" ht="23.1" customHeight="1" x14ac:dyDescent="0.2">
      <c r="A121" s="46"/>
      <c r="B121" s="50" t="s">
        <v>8</v>
      </c>
      <c r="C121" s="53" t="s">
        <v>1</v>
      </c>
      <c r="D121" s="54"/>
      <c r="E121" s="54"/>
      <c r="F121" s="54"/>
      <c r="G121" s="54"/>
      <c r="H121" s="54"/>
      <c r="I121" s="54"/>
    </row>
    <row r="122" spans="1:9" s="9" customFormat="1" ht="21" customHeight="1" x14ac:dyDescent="0.2">
      <c r="A122" s="46"/>
      <c r="B122" s="51"/>
      <c r="C122" s="50" t="s">
        <v>2</v>
      </c>
      <c r="D122" s="50" t="s">
        <v>3</v>
      </c>
      <c r="E122" s="50" t="s">
        <v>4</v>
      </c>
      <c r="F122" s="50" t="s">
        <v>5</v>
      </c>
      <c r="G122" s="50" t="s">
        <v>70</v>
      </c>
      <c r="H122" s="50" t="s">
        <v>15</v>
      </c>
      <c r="I122" s="57" t="s">
        <v>11</v>
      </c>
    </row>
    <row r="123" spans="1:9" s="9" customFormat="1" ht="21" customHeight="1" x14ac:dyDescent="0.2">
      <c r="A123" s="46"/>
      <c r="B123" s="51"/>
      <c r="C123" s="55"/>
      <c r="D123" s="55"/>
      <c r="E123" s="55"/>
      <c r="F123" s="55"/>
      <c r="G123" s="55"/>
      <c r="H123" s="55"/>
      <c r="I123" s="58"/>
    </row>
    <row r="124" spans="1:9" s="9" customFormat="1" ht="21" customHeight="1" x14ac:dyDescent="0.2">
      <c r="A124" s="46"/>
      <c r="B124" s="51"/>
      <c r="C124" s="55"/>
      <c r="D124" s="55"/>
      <c r="E124" s="55"/>
      <c r="F124" s="55"/>
      <c r="G124" s="55"/>
      <c r="H124" s="55"/>
      <c r="I124" s="58"/>
    </row>
    <row r="125" spans="1:9" s="9" customFormat="1" ht="21" customHeight="1" x14ac:dyDescent="0.2">
      <c r="A125" s="47"/>
      <c r="B125" s="52"/>
      <c r="C125" s="56"/>
      <c r="D125" s="56"/>
      <c r="E125" s="56"/>
      <c r="F125" s="56"/>
      <c r="G125" s="56"/>
      <c r="H125" s="56"/>
      <c r="I125" s="59"/>
    </row>
    <row r="126" spans="1:9" s="9" customFormat="1" ht="8.25" customHeight="1" x14ac:dyDescent="0.2">
      <c r="A126" s="39"/>
      <c r="B126" s="40"/>
      <c r="C126" s="41"/>
      <c r="D126" s="41"/>
      <c r="E126" s="41"/>
      <c r="F126" s="41"/>
      <c r="G126" s="41"/>
      <c r="H126" s="41"/>
      <c r="I126" s="42"/>
    </row>
    <row r="127" spans="1:9" s="9" customFormat="1" ht="19.5" customHeight="1" x14ac:dyDescent="0.2">
      <c r="A127" s="15" t="s">
        <v>17</v>
      </c>
      <c r="B127" s="4"/>
      <c r="C127" s="4"/>
      <c r="D127" s="4"/>
      <c r="E127" s="4"/>
      <c r="F127" s="4"/>
      <c r="G127" s="4"/>
      <c r="H127" s="4"/>
    </row>
    <row r="128" spans="1:9" s="9" customFormat="1" ht="20.100000000000001" customHeight="1" x14ac:dyDescent="0.2">
      <c r="A128" s="9" t="s">
        <v>43</v>
      </c>
      <c r="B128" s="3">
        <f>SUM(C128:I128)</f>
        <v>8592</v>
      </c>
      <c r="C128" s="6">
        <v>8408</v>
      </c>
      <c r="D128" s="6">
        <v>124</v>
      </c>
      <c r="E128" s="6">
        <v>16</v>
      </c>
      <c r="F128" s="6">
        <v>3</v>
      </c>
      <c r="G128" s="6">
        <v>6</v>
      </c>
      <c r="H128" s="6">
        <v>30</v>
      </c>
      <c r="I128" s="7">
        <v>5</v>
      </c>
    </row>
    <row r="129" spans="1:9" s="9" customFormat="1" ht="20.100000000000001" customHeight="1" x14ac:dyDescent="0.2">
      <c r="A129" s="9" t="s">
        <v>44</v>
      </c>
      <c r="B129" s="3">
        <f>SUM(C129:I129)</f>
        <v>108</v>
      </c>
      <c r="C129" s="6">
        <v>105</v>
      </c>
      <c r="D129" s="6">
        <v>1</v>
      </c>
      <c r="E129" s="6">
        <v>1</v>
      </c>
      <c r="F129" s="6" t="s">
        <v>16</v>
      </c>
      <c r="G129" s="6" t="s">
        <v>16</v>
      </c>
      <c r="H129" s="6">
        <v>1</v>
      </c>
      <c r="I129" s="7" t="s">
        <v>16</v>
      </c>
    </row>
    <row r="130" spans="1:9" s="9" customFormat="1" ht="20.100000000000001" customHeight="1" x14ac:dyDescent="0.2">
      <c r="A130" s="9" t="s">
        <v>45</v>
      </c>
      <c r="B130" s="3">
        <f>SUM(C130:I130)</f>
        <v>20</v>
      </c>
      <c r="C130" s="6">
        <v>18</v>
      </c>
      <c r="D130" s="6" t="s">
        <v>16</v>
      </c>
      <c r="E130" s="6">
        <v>1</v>
      </c>
      <c r="F130" s="6" t="s">
        <v>16</v>
      </c>
      <c r="G130" s="6" t="s">
        <v>16</v>
      </c>
      <c r="H130" s="6">
        <v>1</v>
      </c>
      <c r="I130" s="7" t="s">
        <v>16</v>
      </c>
    </row>
    <row r="131" spans="1:9" s="9" customFormat="1" ht="20.100000000000001" customHeight="1" x14ac:dyDescent="0.2">
      <c r="A131" s="9" t="s">
        <v>67</v>
      </c>
      <c r="B131" s="3">
        <f>SUM(C131:I131)</f>
        <v>7</v>
      </c>
      <c r="C131" s="6">
        <v>7</v>
      </c>
      <c r="D131" s="6" t="s">
        <v>16</v>
      </c>
      <c r="E131" s="6" t="s">
        <v>16</v>
      </c>
      <c r="F131" s="6" t="s">
        <v>16</v>
      </c>
      <c r="G131" s="6" t="s">
        <v>16</v>
      </c>
      <c r="H131" s="6" t="s">
        <v>16</v>
      </c>
      <c r="I131" s="7" t="s">
        <v>16</v>
      </c>
    </row>
    <row r="132" spans="1:9" s="9" customFormat="1" ht="20.100000000000001" customHeight="1" x14ac:dyDescent="0.25">
      <c r="A132" s="15" t="s">
        <v>53</v>
      </c>
      <c r="B132" s="3">
        <f>SUM(B133:B134)</f>
        <v>262</v>
      </c>
      <c r="C132" s="3">
        <f t="shared" ref="C132:H132" si="21">SUM(C133:C134)</f>
        <v>257</v>
      </c>
      <c r="D132" s="3">
        <f t="shared" si="21"/>
        <v>4</v>
      </c>
      <c r="E132" s="16" t="s">
        <v>16</v>
      </c>
      <c r="F132" s="16" t="s">
        <v>16</v>
      </c>
      <c r="G132" s="16" t="s">
        <v>16</v>
      </c>
      <c r="H132" s="3">
        <f t="shared" si="21"/>
        <v>1</v>
      </c>
      <c r="I132" s="17" t="s">
        <v>16</v>
      </c>
    </row>
    <row r="133" spans="1:9" s="9" customFormat="1" ht="20.100000000000001" customHeight="1" x14ac:dyDescent="0.2">
      <c r="A133" s="9" t="s">
        <v>45</v>
      </c>
      <c r="B133" s="3">
        <f>SUM(C133:I133)</f>
        <v>209</v>
      </c>
      <c r="C133" s="6">
        <v>204</v>
      </c>
      <c r="D133" s="6">
        <v>4</v>
      </c>
      <c r="E133" s="6" t="s">
        <v>16</v>
      </c>
      <c r="F133" s="6" t="s">
        <v>16</v>
      </c>
      <c r="G133" s="6" t="s">
        <v>16</v>
      </c>
      <c r="H133" s="6">
        <v>1</v>
      </c>
      <c r="I133" s="7" t="s">
        <v>16</v>
      </c>
    </row>
    <row r="134" spans="1:9" s="9" customFormat="1" ht="20.100000000000001" customHeight="1" x14ac:dyDescent="0.2">
      <c r="A134" s="9" t="s">
        <v>67</v>
      </c>
      <c r="B134" s="3">
        <f>SUM(C134:I134)</f>
        <v>53</v>
      </c>
      <c r="C134" s="6">
        <v>53</v>
      </c>
      <c r="D134" s="6" t="s">
        <v>16</v>
      </c>
      <c r="E134" s="6" t="s">
        <v>16</v>
      </c>
      <c r="F134" s="6" t="s">
        <v>16</v>
      </c>
      <c r="G134" s="6" t="s">
        <v>16</v>
      </c>
      <c r="H134" s="6" t="s">
        <v>16</v>
      </c>
      <c r="I134" s="7" t="s">
        <v>16</v>
      </c>
    </row>
    <row r="135" spans="1:9" s="9" customFormat="1" ht="20.100000000000001" customHeight="1" x14ac:dyDescent="0.2">
      <c r="A135" s="15" t="s">
        <v>18</v>
      </c>
      <c r="B135" s="3"/>
      <c r="C135" s="3"/>
      <c r="D135" s="3"/>
      <c r="E135" s="3"/>
      <c r="F135" s="3"/>
      <c r="G135" s="3"/>
      <c r="H135" s="3"/>
      <c r="I135" s="13"/>
    </row>
    <row r="136" spans="1:9" s="9" customFormat="1" ht="20.100000000000001" customHeight="1" x14ac:dyDescent="0.2">
      <c r="A136" s="15" t="s">
        <v>60</v>
      </c>
      <c r="B136" s="3">
        <f t="shared" ref="B136:I136" si="22">SUM(B137,B149,B144,B150,B151)</f>
        <v>3330</v>
      </c>
      <c r="C136" s="3">
        <f t="shared" si="22"/>
        <v>3258</v>
      </c>
      <c r="D136" s="3">
        <f t="shared" si="22"/>
        <v>25</v>
      </c>
      <c r="E136" s="3">
        <f t="shared" si="22"/>
        <v>21</v>
      </c>
      <c r="F136" s="3">
        <f t="shared" si="22"/>
        <v>14</v>
      </c>
      <c r="G136" s="3">
        <f t="shared" si="22"/>
        <v>3</v>
      </c>
      <c r="H136" s="3">
        <f t="shared" si="22"/>
        <v>6</v>
      </c>
      <c r="I136" s="13">
        <f t="shared" si="22"/>
        <v>3</v>
      </c>
    </row>
    <row r="137" spans="1:9" s="9" customFormat="1" ht="20.100000000000001" customHeight="1" x14ac:dyDescent="0.2">
      <c r="A137" s="15" t="s">
        <v>40</v>
      </c>
      <c r="B137" s="3">
        <f t="shared" ref="B137:I137" si="23">SUM(B138:B143)</f>
        <v>3057</v>
      </c>
      <c r="C137" s="3">
        <f t="shared" si="23"/>
        <v>3009</v>
      </c>
      <c r="D137" s="3">
        <f t="shared" si="23"/>
        <v>24</v>
      </c>
      <c r="E137" s="3">
        <f t="shared" si="23"/>
        <v>4</v>
      </c>
      <c r="F137" s="3">
        <f t="shared" si="23"/>
        <v>13</v>
      </c>
      <c r="G137" s="3">
        <f t="shared" si="23"/>
        <v>2</v>
      </c>
      <c r="H137" s="3">
        <f t="shared" si="23"/>
        <v>3</v>
      </c>
      <c r="I137" s="13">
        <f t="shared" si="23"/>
        <v>2</v>
      </c>
    </row>
    <row r="138" spans="1:9" s="9" customFormat="1" ht="20.100000000000001" customHeight="1" x14ac:dyDescent="0.2">
      <c r="A138" s="9" t="s">
        <v>41</v>
      </c>
      <c r="B138" s="3">
        <f t="shared" ref="B138:B142" si="24">SUM(C138:I138)</f>
        <v>193</v>
      </c>
      <c r="C138" s="6">
        <v>193</v>
      </c>
      <c r="D138" s="6" t="s">
        <v>16</v>
      </c>
      <c r="E138" s="6" t="s">
        <v>16</v>
      </c>
      <c r="F138" s="6" t="s">
        <v>16</v>
      </c>
      <c r="G138" s="6" t="s">
        <v>16</v>
      </c>
      <c r="H138" s="6" t="s">
        <v>16</v>
      </c>
      <c r="I138" s="7" t="s">
        <v>16</v>
      </c>
    </row>
    <row r="139" spans="1:9" s="9" customFormat="1" ht="20.100000000000001" customHeight="1" x14ac:dyDescent="0.2">
      <c r="A139" s="9" t="s">
        <v>42</v>
      </c>
      <c r="B139" s="3">
        <f t="shared" si="24"/>
        <v>1</v>
      </c>
      <c r="C139" s="6">
        <v>1</v>
      </c>
      <c r="D139" s="6" t="s">
        <v>16</v>
      </c>
      <c r="E139" s="6" t="s">
        <v>16</v>
      </c>
      <c r="F139" s="6" t="s">
        <v>16</v>
      </c>
      <c r="G139" s="6" t="s">
        <v>16</v>
      </c>
      <c r="H139" s="6" t="s">
        <v>16</v>
      </c>
      <c r="I139" s="7" t="s">
        <v>16</v>
      </c>
    </row>
    <row r="140" spans="1:9" s="9" customFormat="1" ht="20.100000000000001" customHeight="1" x14ac:dyDescent="0.2">
      <c r="A140" s="9" t="s">
        <v>43</v>
      </c>
      <c r="B140" s="3">
        <f t="shared" si="24"/>
        <v>227</v>
      </c>
      <c r="C140" s="6">
        <v>225</v>
      </c>
      <c r="D140" s="6">
        <v>1</v>
      </c>
      <c r="E140" s="6" t="s">
        <v>16</v>
      </c>
      <c r="F140" s="6" t="s">
        <v>16</v>
      </c>
      <c r="G140" s="6" t="s">
        <v>16</v>
      </c>
      <c r="H140" s="6" t="s">
        <v>16</v>
      </c>
      <c r="I140" s="7">
        <v>1</v>
      </c>
    </row>
    <row r="141" spans="1:9" s="9" customFormat="1" ht="20.100000000000001" customHeight="1" x14ac:dyDescent="0.2">
      <c r="A141" s="9" t="s">
        <v>44</v>
      </c>
      <c r="B141" s="3">
        <f t="shared" si="24"/>
        <v>425</v>
      </c>
      <c r="C141" s="6">
        <v>416</v>
      </c>
      <c r="D141" s="6">
        <v>4</v>
      </c>
      <c r="E141" s="6">
        <v>3</v>
      </c>
      <c r="F141" s="6">
        <v>1</v>
      </c>
      <c r="G141" s="6" t="s">
        <v>16</v>
      </c>
      <c r="H141" s="6">
        <v>1</v>
      </c>
      <c r="I141" s="7" t="s">
        <v>16</v>
      </c>
    </row>
    <row r="142" spans="1:9" s="9" customFormat="1" ht="20.100000000000001" customHeight="1" x14ac:dyDescent="0.2">
      <c r="A142" s="18" t="s">
        <v>45</v>
      </c>
      <c r="B142" s="3">
        <f t="shared" si="24"/>
        <v>94</v>
      </c>
      <c r="C142" s="6">
        <v>94</v>
      </c>
      <c r="D142" s="6" t="s">
        <v>16</v>
      </c>
      <c r="E142" s="6" t="s">
        <v>16</v>
      </c>
      <c r="F142" s="6" t="s">
        <v>16</v>
      </c>
      <c r="G142" s="6" t="s">
        <v>16</v>
      </c>
      <c r="H142" s="6" t="s">
        <v>16</v>
      </c>
      <c r="I142" s="7" t="s">
        <v>16</v>
      </c>
    </row>
    <row r="143" spans="1:9" s="9" customFormat="1" ht="20.100000000000001" customHeight="1" x14ac:dyDescent="0.2">
      <c r="A143" s="18" t="s">
        <v>67</v>
      </c>
      <c r="B143" s="3">
        <f>SUM(C143:I143)</f>
        <v>2117</v>
      </c>
      <c r="C143" s="6">
        <v>2080</v>
      </c>
      <c r="D143" s="6">
        <v>19</v>
      </c>
      <c r="E143" s="6">
        <v>1</v>
      </c>
      <c r="F143" s="6">
        <v>12</v>
      </c>
      <c r="G143" s="6">
        <v>2</v>
      </c>
      <c r="H143" s="6">
        <v>2</v>
      </c>
      <c r="I143" s="7">
        <v>1</v>
      </c>
    </row>
    <row r="144" spans="1:9" s="9" customFormat="1" ht="20.100000000000001" customHeight="1" x14ac:dyDescent="0.25">
      <c r="A144" s="15" t="s">
        <v>47</v>
      </c>
      <c r="B144" s="3">
        <f>SUM(B145:B148)</f>
        <v>160</v>
      </c>
      <c r="C144" s="3">
        <f>SUM(C145:C148)</f>
        <v>158</v>
      </c>
      <c r="D144" s="16" t="s">
        <v>16</v>
      </c>
      <c r="E144" s="3">
        <f>SUM(E145:E147)</f>
        <v>1</v>
      </c>
      <c r="F144" s="3">
        <f>SUM(F145:F147)</f>
        <v>1</v>
      </c>
      <c r="G144" s="16" t="s">
        <v>16</v>
      </c>
      <c r="H144" s="16" t="s">
        <v>16</v>
      </c>
      <c r="I144" s="17" t="s">
        <v>16</v>
      </c>
    </row>
    <row r="145" spans="1:9" s="9" customFormat="1" ht="20.100000000000001" customHeight="1" x14ac:dyDescent="0.2">
      <c r="A145" s="9" t="s">
        <v>48</v>
      </c>
      <c r="B145" s="3">
        <f t="shared" ref="B145:B154" si="25">SUM(C145:I145)</f>
        <v>25</v>
      </c>
      <c r="C145" s="6">
        <v>25</v>
      </c>
      <c r="D145" s="6" t="s">
        <v>16</v>
      </c>
      <c r="E145" s="6" t="s">
        <v>16</v>
      </c>
      <c r="F145" s="6" t="s">
        <v>16</v>
      </c>
      <c r="G145" s="6" t="s">
        <v>16</v>
      </c>
      <c r="H145" s="6" t="s">
        <v>16</v>
      </c>
      <c r="I145" s="7" t="s">
        <v>16</v>
      </c>
    </row>
    <row r="146" spans="1:9" s="9" customFormat="1" ht="20.100000000000001" customHeight="1" x14ac:dyDescent="0.2">
      <c r="A146" s="9" t="s">
        <v>49</v>
      </c>
      <c r="B146" s="3">
        <f t="shared" si="25"/>
        <v>133</v>
      </c>
      <c r="C146" s="6">
        <v>131</v>
      </c>
      <c r="D146" s="6" t="s">
        <v>16</v>
      </c>
      <c r="E146" s="6">
        <v>1</v>
      </c>
      <c r="F146" s="6">
        <v>1</v>
      </c>
      <c r="G146" s="6" t="s">
        <v>16</v>
      </c>
      <c r="H146" s="6" t="s">
        <v>16</v>
      </c>
      <c r="I146" s="7" t="s">
        <v>16</v>
      </c>
    </row>
    <row r="147" spans="1:9" s="9" customFormat="1" ht="20.100000000000001" customHeight="1" x14ac:dyDescent="0.2">
      <c r="A147" s="9" t="s">
        <v>50</v>
      </c>
      <c r="B147" s="3">
        <f t="shared" si="25"/>
        <v>1</v>
      </c>
      <c r="C147" s="6">
        <v>1</v>
      </c>
      <c r="D147" s="6" t="s">
        <v>16</v>
      </c>
      <c r="E147" s="6" t="s">
        <v>16</v>
      </c>
      <c r="F147" s="6" t="s">
        <v>16</v>
      </c>
      <c r="G147" s="6" t="s">
        <v>16</v>
      </c>
      <c r="H147" s="6" t="s">
        <v>16</v>
      </c>
      <c r="I147" s="7" t="s">
        <v>16</v>
      </c>
    </row>
    <row r="148" spans="1:9" s="9" customFormat="1" ht="20.100000000000001" customHeight="1" x14ac:dyDescent="0.2">
      <c r="A148" s="18" t="s">
        <v>51</v>
      </c>
      <c r="B148" s="3">
        <f t="shared" si="25"/>
        <v>1</v>
      </c>
      <c r="C148" s="6">
        <v>1</v>
      </c>
      <c r="D148" s="6" t="s">
        <v>16</v>
      </c>
      <c r="E148" s="6" t="s">
        <v>16</v>
      </c>
      <c r="F148" s="6" t="s">
        <v>16</v>
      </c>
      <c r="G148" s="6" t="s">
        <v>16</v>
      </c>
      <c r="H148" s="6" t="s">
        <v>16</v>
      </c>
      <c r="I148" s="7" t="s">
        <v>16</v>
      </c>
    </row>
    <row r="149" spans="1:9" s="9" customFormat="1" ht="20.100000000000001" customHeight="1" x14ac:dyDescent="0.2">
      <c r="A149" s="28" t="s">
        <v>65</v>
      </c>
      <c r="B149" s="3">
        <f>SUM(C149:J149)</f>
        <v>24</v>
      </c>
      <c r="C149" s="6">
        <v>24</v>
      </c>
      <c r="D149" s="6" t="s">
        <v>16</v>
      </c>
      <c r="E149" s="6" t="s">
        <v>16</v>
      </c>
      <c r="F149" s="6" t="s">
        <v>16</v>
      </c>
      <c r="G149" s="6" t="s">
        <v>16</v>
      </c>
      <c r="H149" s="6" t="s">
        <v>16</v>
      </c>
      <c r="I149" s="7" t="s">
        <v>16</v>
      </c>
    </row>
    <row r="150" spans="1:9" s="9" customFormat="1" ht="20.100000000000001" customHeight="1" x14ac:dyDescent="0.2">
      <c r="A150" s="28" t="s">
        <v>63</v>
      </c>
      <c r="B150" s="3">
        <f>SUM(C150:J150)</f>
        <v>2</v>
      </c>
      <c r="C150" s="6">
        <v>2</v>
      </c>
      <c r="D150" s="6" t="s">
        <v>16</v>
      </c>
      <c r="E150" s="6" t="s">
        <v>16</v>
      </c>
      <c r="F150" s="6" t="s">
        <v>16</v>
      </c>
      <c r="G150" s="6" t="s">
        <v>16</v>
      </c>
      <c r="H150" s="6" t="s">
        <v>16</v>
      </c>
      <c r="I150" s="7" t="s">
        <v>16</v>
      </c>
    </row>
    <row r="151" spans="1:9" s="9" customFormat="1" ht="20.100000000000001" customHeight="1" x14ac:dyDescent="0.2">
      <c r="A151" s="28" t="s">
        <v>64</v>
      </c>
      <c r="B151" s="3">
        <f>SUM(C151:J151)</f>
        <v>87</v>
      </c>
      <c r="C151" s="6">
        <v>65</v>
      </c>
      <c r="D151" s="6">
        <v>1</v>
      </c>
      <c r="E151" s="6">
        <v>16</v>
      </c>
      <c r="F151" s="6" t="s">
        <v>16</v>
      </c>
      <c r="G151" s="6">
        <v>1</v>
      </c>
      <c r="H151" s="6">
        <v>3</v>
      </c>
      <c r="I151" s="7">
        <v>1</v>
      </c>
    </row>
    <row r="152" spans="1:9" s="9" customFormat="1" ht="20.100000000000001" customHeight="1" x14ac:dyDescent="0.2">
      <c r="A152" s="15" t="s">
        <v>54</v>
      </c>
      <c r="B152" s="3">
        <f t="shared" si="25"/>
        <v>24</v>
      </c>
      <c r="C152" s="6">
        <v>23</v>
      </c>
      <c r="D152" s="6">
        <v>1</v>
      </c>
      <c r="E152" s="6" t="s">
        <v>16</v>
      </c>
      <c r="F152" s="6" t="s">
        <v>16</v>
      </c>
      <c r="G152" s="6" t="s">
        <v>16</v>
      </c>
      <c r="H152" s="6" t="s">
        <v>16</v>
      </c>
      <c r="I152" s="7" t="s">
        <v>16</v>
      </c>
    </row>
    <row r="153" spans="1:9" s="9" customFormat="1" ht="20.100000000000001" customHeight="1" x14ac:dyDescent="0.2">
      <c r="A153" s="15" t="s">
        <v>55</v>
      </c>
      <c r="B153" s="3">
        <f t="shared" si="25"/>
        <v>2</v>
      </c>
      <c r="C153" s="6">
        <v>1</v>
      </c>
      <c r="D153" s="6" t="s">
        <v>16</v>
      </c>
      <c r="E153" s="6">
        <v>1</v>
      </c>
      <c r="F153" s="6" t="s">
        <v>16</v>
      </c>
      <c r="G153" s="6" t="s">
        <v>16</v>
      </c>
      <c r="H153" s="6" t="s">
        <v>16</v>
      </c>
      <c r="I153" s="7" t="s">
        <v>16</v>
      </c>
    </row>
    <row r="154" spans="1:9" s="9" customFormat="1" ht="20.100000000000001" customHeight="1" x14ac:dyDescent="0.2">
      <c r="A154" s="15" t="s">
        <v>56</v>
      </c>
      <c r="B154" s="3">
        <f t="shared" si="25"/>
        <v>23</v>
      </c>
      <c r="C154" s="6">
        <v>23</v>
      </c>
      <c r="D154" s="6" t="s">
        <v>16</v>
      </c>
      <c r="E154" s="6" t="s">
        <v>16</v>
      </c>
      <c r="F154" s="6" t="s">
        <v>16</v>
      </c>
      <c r="G154" s="6" t="s">
        <v>16</v>
      </c>
      <c r="H154" s="6" t="s">
        <v>16</v>
      </c>
      <c r="I154" s="7" t="s">
        <v>16</v>
      </c>
    </row>
    <row r="155" spans="1:9" ht="21" customHeight="1" x14ac:dyDescent="0.2">
      <c r="A155" s="44" t="s">
        <v>9</v>
      </c>
      <c r="B155" s="44"/>
      <c r="C155" s="44"/>
      <c r="D155" s="44"/>
      <c r="E155" s="44"/>
      <c r="F155" s="44"/>
      <c r="G155" s="44"/>
      <c r="H155" s="44"/>
      <c r="I155" s="44"/>
    </row>
    <row r="156" spans="1:9" ht="21" customHeight="1" x14ac:dyDescent="0.2">
      <c r="A156" s="44" t="s">
        <v>12</v>
      </c>
      <c r="B156" s="44"/>
      <c r="C156" s="44"/>
      <c r="D156" s="44"/>
      <c r="E156" s="44"/>
      <c r="F156" s="44"/>
      <c r="G156" s="44"/>
      <c r="H156" s="44"/>
      <c r="I156" s="44"/>
    </row>
    <row r="157" spans="1:9" ht="21" customHeight="1" x14ac:dyDescent="0.2">
      <c r="A157" s="44" t="s">
        <v>14</v>
      </c>
      <c r="B157" s="44"/>
      <c r="C157" s="44"/>
      <c r="D157" s="44"/>
      <c r="E157" s="44"/>
      <c r="F157" s="44"/>
      <c r="G157" s="44"/>
      <c r="H157" s="44"/>
      <c r="I157" s="44"/>
    </row>
    <row r="158" spans="1:9" ht="13.5" customHeight="1" x14ac:dyDescent="0.2">
      <c r="A158" s="1" t="s">
        <v>0</v>
      </c>
      <c r="B158" s="2"/>
      <c r="C158" s="29"/>
      <c r="D158" s="1"/>
      <c r="E158" s="1"/>
      <c r="F158" s="1"/>
      <c r="G158" s="1"/>
      <c r="H158" s="1"/>
      <c r="I158" s="1"/>
    </row>
    <row r="159" spans="1:9" s="9" customFormat="1" ht="23.1" customHeight="1" x14ac:dyDescent="0.2">
      <c r="A159" s="45" t="s">
        <v>13</v>
      </c>
      <c r="B159" s="48" t="s">
        <v>7</v>
      </c>
      <c r="C159" s="49"/>
      <c r="D159" s="49"/>
      <c r="E159" s="49"/>
      <c r="F159" s="49"/>
      <c r="G159" s="49"/>
      <c r="H159" s="49"/>
      <c r="I159" s="49"/>
    </row>
    <row r="160" spans="1:9" s="9" customFormat="1" ht="23.1" customHeight="1" x14ac:dyDescent="0.2">
      <c r="A160" s="46"/>
      <c r="B160" s="50" t="s">
        <v>8</v>
      </c>
      <c r="C160" s="53" t="s">
        <v>1</v>
      </c>
      <c r="D160" s="54"/>
      <c r="E160" s="54"/>
      <c r="F160" s="54"/>
      <c r="G160" s="54"/>
      <c r="H160" s="54"/>
      <c r="I160" s="54"/>
    </row>
    <row r="161" spans="1:9" s="9" customFormat="1" ht="21" customHeight="1" x14ac:dyDescent="0.2">
      <c r="A161" s="46"/>
      <c r="B161" s="51"/>
      <c r="C161" s="50" t="s">
        <v>2</v>
      </c>
      <c r="D161" s="50" t="s">
        <v>3</v>
      </c>
      <c r="E161" s="50" t="s">
        <v>4</v>
      </c>
      <c r="F161" s="50" t="s">
        <v>5</v>
      </c>
      <c r="G161" s="50" t="s">
        <v>70</v>
      </c>
      <c r="H161" s="50" t="s">
        <v>15</v>
      </c>
      <c r="I161" s="57" t="s">
        <v>11</v>
      </c>
    </row>
    <row r="162" spans="1:9" s="9" customFormat="1" ht="21" customHeight="1" x14ac:dyDescent="0.2">
      <c r="A162" s="46"/>
      <c r="B162" s="51"/>
      <c r="C162" s="55"/>
      <c r="D162" s="55"/>
      <c r="E162" s="55"/>
      <c r="F162" s="55"/>
      <c r="G162" s="55"/>
      <c r="H162" s="55"/>
      <c r="I162" s="58"/>
    </row>
    <row r="163" spans="1:9" s="9" customFormat="1" ht="21" customHeight="1" x14ac:dyDescent="0.2">
      <c r="A163" s="46"/>
      <c r="B163" s="51"/>
      <c r="C163" s="55"/>
      <c r="D163" s="55"/>
      <c r="E163" s="55"/>
      <c r="F163" s="55"/>
      <c r="G163" s="55"/>
      <c r="H163" s="55"/>
      <c r="I163" s="58"/>
    </row>
    <row r="164" spans="1:9" s="9" customFormat="1" ht="21" customHeight="1" x14ac:dyDescent="0.2">
      <c r="A164" s="47"/>
      <c r="B164" s="52"/>
      <c r="C164" s="56"/>
      <c r="D164" s="56"/>
      <c r="E164" s="56"/>
      <c r="F164" s="56"/>
      <c r="G164" s="56"/>
      <c r="H164" s="56"/>
      <c r="I164" s="59"/>
    </row>
    <row r="165" spans="1:9" s="9" customFormat="1" ht="8.25" customHeight="1" x14ac:dyDescent="0.2">
      <c r="A165" s="39"/>
      <c r="B165" s="40"/>
      <c r="C165" s="41"/>
      <c r="D165" s="41"/>
      <c r="E165" s="41"/>
      <c r="F165" s="41"/>
      <c r="G165" s="41"/>
      <c r="H165" s="41"/>
      <c r="I165" s="42"/>
    </row>
    <row r="166" spans="1:9" s="9" customFormat="1" ht="23.25" customHeight="1" x14ac:dyDescent="0.2">
      <c r="A166" s="33" t="s">
        <v>57</v>
      </c>
      <c r="B166" s="38">
        <f t="shared" ref="B166:I166" si="26">SUM(B167,B176,B190,B207,B211,B225,B226,B227)</f>
        <v>10486</v>
      </c>
      <c r="C166" s="38">
        <f t="shared" si="26"/>
        <v>10285</v>
      </c>
      <c r="D166" s="38">
        <f t="shared" si="26"/>
        <v>102</v>
      </c>
      <c r="E166" s="38">
        <f t="shared" si="26"/>
        <v>23</v>
      </c>
      <c r="F166" s="38">
        <f t="shared" si="26"/>
        <v>8</v>
      </c>
      <c r="G166" s="38">
        <f t="shared" si="26"/>
        <v>12</v>
      </c>
      <c r="H166" s="38">
        <f t="shared" si="26"/>
        <v>40</v>
      </c>
      <c r="I166" s="15">
        <f t="shared" si="26"/>
        <v>16</v>
      </c>
    </row>
    <row r="167" spans="1:9" s="9" customFormat="1" ht="20.100000000000001" customHeight="1" x14ac:dyDescent="0.2">
      <c r="A167" s="15" t="s">
        <v>39</v>
      </c>
      <c r="B167" s="3">
        <f>SUM(B168,B174,B175)</f>
        <v>5491</v>
      </c>
      <c r="C167" s="3">
        <f t="shared" ref="C167:I167" si="27">SUM(C168,C174,C175)</f>
        <v>5388</v>
      </c>
      <c r="D167" s="3">
        <f t="shared" si="27"/>
        <v>46</v>
      </c>
      <c r="E167" s="3">
        <f t="shared" si="27"/>
        <v>13</v>
      </c>
      <c r="F167" s="3">
        <f t="shared" si="27"/>
        <v>2</v>
      </c>
      <c r="G167" s="3">
        <f t="shared" si="27"/>
        <v>5</v>
      </c>
      <c r="H167" s="3">
        <f t="shared" si="27"/>
        <v>28</v>
      </c>
      <c r="I167" s="13">
        <f t="shared" si="27"/>
        <v>9</v>
      </c>
    </row>
    <row r="168" spans="1:9" s="9" customFormat="1" ht="20.100000000000001" customHeight="1" x14ac:dyDescent="0.2">
      <c r="A168" s="15" t="s">
        <v>40</v>
      </c>
      <c r="B168" s="3">
        <f>SUM(B169:B172)</f>
        <v>5311</v>
      </c>
      <c r="C168" s="3">
        <f t="shared" ref="C168:I168" si="28">SUM(C169:C172)</f>
        <v>5222</v>
      </c>
      <c r="D168" s="3">
        <f t="shared" si="28"/>
        <v>43</v>
      </c>
      <c r="E168" s="3">
        <f t="shared" si="28"/>
        <v>11</v>
      </c>
      <c r="F168" s="3">
        <f t="shared" si="28"/>
        <v>1</v>
      </c>
      <c r="G168" s="3">
        <f t="shared" si="28"/>
        <v>3</v>
      </c>
      <c r="H168" s="3">
        <f t="shared" si="28"/>
        <v>23</v>
      </c>
      <c r="I168" s="13">
        <f t="shared" si="28"/>
        <v>8</v>
      </c>
    </row>
    <row r="169" spans="1:9" s="9" customFormat="1" ht="20.100000000000001" customHeight="1" x14ac:dyDescent="0.2">
      <c r="A169" s="9" t="s">
        <v>41</v>
      </c>
      <c r="B169" s="3">
        <f>SUM(C169:I169)</f>
        <v>1610</v>
      </c>
      <c r="C169" s="6">
        <v>1578</v>
      </c>
      <c r="D169" s="19">
        <v>13</v>
      </c>
      <c r="E169" s="19">
        <v>3</v>
      </c>
      <c r="F169" s="6" t="s">
        <v>16</v>
      </c>
      <c r="G169" s="19">
        <v>1</v>
      </c>
      <c r="H169" s="19">
        <v>12</v>
      </c>
      <c r="I169" s="22">
        <v>3</v>
      </c>
    </row>
    <row r="170" spans="1:9" ht="20.100000000000001" customHeight="1" x14ac:dyDescent="0.2">
      <c r="A170" s="9" t="s">
        <v>42</v>
      </c>
      <c r="B170" s="3">
        <f>SUM(C170:I170)</f>
        <v>12</v>
      </c>
      <c r="C170" s="6">
        <v>12</v>
      </c>
      <c r="D170" s="6" t="s">
        <v>16</v>
      </c>
      <c r="E170" s="6" t="s">
        <v>16</v>
      </c>
      <c r="F170" s="6" t="s">
        <v>16</v>
      </c>
      <c r="G170" s="6" t="s">
        <v>16</v>
      </c>
      <c r="H170" s="6" t="s">
        <v>16</v>
      </c>
      <c r="I170" s="7" t="s">
        <v>16</v>
      </c>
    </row>
    <row r="171" spans="1:9" ht="20.100000000000001" customHeight="1" x14ac:dyDescent="0.2">
      <c r="A171" s="9" t="s">
        <v>43</v>
      </c>
      <c r="B171" s="3">
        <f>SUM(C171:I171)</f>
        <v>3157</v>
      </c>
      <c r="C171" s="6">
        <v>3114</v>
      </c>
      <c r="D171" s="19">
        <v>25</v>
      </c>
      <c r="E171" s="19">
        <v>3</v>
      </c>
      <c r="F171" s="6" t="s">
        <v>16</v>
      </c>
      <c r="G171" s="19">
        <v>2</v>
      </c>
      <c r="H171" s="19">
        <v>8</v>
      </c>
      <c r="I171" s="22">
        <v>5</v>
      </c>
    </row>
    <row r="172" spans="1:9" ht="20.100000000000001" customHeight="1" x14ac:dyDescent="0.2">
      <c r="A172" s="9" t="s">
        <v>44</v>
      </c>
      <c r="B172" s="3">
        <f>SUM(C172:I172)</f>
        <v>532</v>
      </c>
      <c r="C172" s="6">
        <v>518</v>
      </c>
      <c r="D172" s="19">
        <v>5</v>
      </c>
      <c r="E172" s="19">
        <v>5</v>
      </c>
      <c r="F172" s="19">
        <v>1</v>
      </c>
      <c r="G172" s="20" t="s">
        <v>16</v>
      </c>
      <c r="H172" s="20">
        <v>3</v>
      </c>
      <c r="I172" s="32" t="s">
        <v>16</v>
      </c>
    </row>
    <row r="173" spans="1:9" ht="20.100000000000001" customHeight="1" x14ac:dyDescent="0.2">
      <c r="A173" s="9" t="s">
        <v>45</v>
      </c>
      <c r="B173" s="3">
        <f>SUM(C173:I173)</f>
        <v>6</v>
      </c>
      <c r="C173" s="20">
        <v>6</v>
      </c>
      <c r="D173" s="6" t="s">
        <v>16</v>
      </c>
      <c r="E173" s="6" t="s">
        <v>16</v>
      </c>
      <c r="F173" s="6" t="s">
        <v>16</v>
      </c>
      <c r="G173" s="6" t="s">
        <v>16</v>
      </c>
      <c r="H173" s="6" t="s">
        <v>16</v>
      </c>
      <c r="I173" s="7" t="s">
        <v>16</v>
      </c>
    </row>
    <row r="174" spans="1:9" ht="20.100000000000001" customHeight="1" x14ac:dyDescent="0.2">
      <c r="A174" s="36" t="s">
        <v>63</v>
      </c>
      <c r="B174" s="3">
        <f>SUM(C174:M174)</f>
        <v>4</v>
      </c>
      <c r="C174" s="20">
        <v>3</v>
      </c>
      <c r="D174" s="6" t="s">
        <v>16</v>
      </c>
      <c r="E174" s="6" t="s">
        <v>16</v>
      </c>
      <c r="F174" s="6" t="s">
        <v>16</v>
      </c>
      <c r="G174" s="6">
        <v>1</v>
      </c>
      <c r="H174" s="6" t="s">
        <v>16</v>
      </c>
      <c r="I174" s="7" t="s">
        <v>16</v>
      </c>
    </row>
    <row r="175" spans="1:9" ht="20.100000000000001" customHeight="1" x14ac:dyDescent="0.2">
      <c r="A175" s="28" t="s">
        <v>64</v>
      </c>
      <c r="B175" s="37">
        <f>SUM(C175:M175)</f>
        <v>176</v>
      </c>
      <c r="C175" s="20">
        <v>163</v>
      </c>
      <c r="D175" s="6">
        <v>3</v>
      </c>
      <c r="E175" s="6">
        <v>2</v>
      </c>
      <c r="F175" s="6">
        <v>1</v>
      </c>
      <c r="G175" s="6">
        <v>1</v>
      </c>
      <c r="H175" s="6">
        <v>5</v>
      </c>
      <c r="I175" s="7">
        <v>1</v>
      </c>
    </row>
    <row r="176" spans="1:9" ht="20.100000000000001" customHeight="1" x14ac:dyDescent="0.2">
      <c r="A176" s="15" t="s">
        <v>46</v>
      </c>
      <c r="B176" s="3">
        <f>SUM(B177,B188,B189,B183)</f>
        <v>2195</v>
      </c>
      <c r="C176" s="3">
        <f t="shared" ref="C176:I176" si="29">SUM(C177,C188,C189,C183)</f>
        <v>2171</v>
      </c>
      <c r="D176" s="3">
        <f t="shared" si="29"/>
        <v>11</v>
      </c>
      <c r="E176" s="3">
        <f t="shared" si="29"/>
        <v>1</v>
      </c>
      <c r="F176" s="3">
        <f t="shared" si="29"/>
        <v>2</v>
      </c>
      <c r="G176" s="3">
        <f t="shared" si="29"/>
        <v>1</v>
      </c>
      <c r="H176" s="3">
        <f t="shared" si="29"/>
        <v>8</v>
      </c>
      <c r="I176" s="13">
        <f t="shared" si="29"/>
        <v>1</v>
      </c>
    </row>
    <row r="177" spans="1:9" ht="20.100000000000001" customHeight="1" x14ac:dyDescent="0.2">
      <c r="A177" s="15" t="s">
        <v>40</v>
      </c>
      <c r="B177" s="3">
        <f>SUM(B178:B182)</f>
        <v>944</v>
      </c>
      <c r="C177" s="3">
        <f t="shared" ref="C177:I177" si="30">SUM(C178:C182)</f>
        <v>934</v>
      </c>
      <c r="D177" s="3">
        <f t="shared" si="30"/>
        <v>4</v>
      </c>
      <c r="E177" s="3" t="s">
        <v>16</v>
      </c>
      <c r="F177" s="3">
        <f t="shared" si="30"/>
        <v>1</v>
      </c>
      <c r="G177" s="3" t="s">
        <v>16</v>
      </c>
      <c r="H177" s="3">
        <f t="shared" si="30"/>
        <v>4</v>
      </c>
      <c r="I177" s="13">
        <f t="shared" si="30"/>
        <v>1</v>
      </c>
    </row>
    <row r="178" spans="1:9" ht="20.100000000000001" customHeight="1" x14ac:dyDescent="0.2">
      <c r="A178" s="9" t="s">
        <v>41</v>
      </c>
      <c r="B178" s="3">
        <f>SUM(C178:I178)</f>
        <v>54</v>
      </c>
      <c r="C178" s="6">
        <v>53</v>
      </c>
      <c r="D178" s="6" t="s">
        <v>16</v>
      </c>
      <c r="E178" s="6" t="s">
        <v>16</v>
      </c>
      <c r="F178" s="6" t="s">
        <v>16</v>
      </c>
      <c r="G178" s="6" t="s">
        <v>16</v>
      </c>
      <c r="H178" s="6">
        <v>1</v>
      </c>
      <c r="I178" s="7" t="s">
        <v>16</v>
      </c>
    </row>
    <row r="179" spans="1:9" ht="20.100000000000001" customHeight="1" x14ac:dyDescent="0.2">
      <c r="A179" s="9" t="s">
        <v>43</v>
      </c>
      <c r="B179" s="3">
        <f>SUM(C179:I179)</f>
        <v>77</v>
      </c>
      <c r="C179" s="6">
        <v>77</v>
      </c>
      <c r="D179" s="6" t="s">
        <v>16</v>
      </c>
      <c r="E179" s="6" t="s">
        <v>16</v>
      </c>
      <c r="F179" s="6" t="s">
        <v>16</v>
      </c>
      <c r="G179" s="6" t="s">
        <v>16</v>
      </c>
      <c r="H179" s="6" t="s">
        <v>16</v>
      </c>
      <c r="I179" s="7" t="s">
        <v>16</v>
      </c>
    </row>
    <row r="180" spans="1:9" ht="20.100000000000001" customHeight="1" x14ac:dyDescent="0.2">
      <c r="A180" s="9" t="s">
        <v>44</v>
      </c>
      <c r="B180" s="3">
        <f>SUM(C180:I180)</f>
        <v>109</v>
      </c>
      <c r="C180" s="6">
        <v>108</v>
      </c>
      <c r="D180" s="6" t="s">
        <v>16</v>
      </c>
      <c r="E180" s="6" t="s">
        <v>16</v>
      </c>
      <c r="F180" s="6" t="s">
        <v>16</v>
      </c>
      <c r="G180" s="6" t="s">
        <v>16</v>
      </c>
      <c r="H180" s="6">
        <v>1</v>
      </c>
      <c r="I180" s="7" t="s">
        <v>16</v>
      </c>
    </row>
    <row r="181" spans="1:9" ht="20.100000000000001" customHeight="1" x14ac:dyDescent="0.2">
      <c r="A181" s="9" t="s">
        <v>45</v>
      </c>
      <c r="B181" s="3">
        <f>SUM(C181:I181)</f>
        <v>346</v>
      </c>
      <c r="C181" s="6">
        <v>342</v>
      </c>
      <c r="D181" s="6">
        <v>2</v>
      </c>
      <c r="E181" s="6" t="s">
        <v>16</v>
      </c>
      <c r="F181" s="6" t="s">
        <v>16</v>
      </c>
      <c r="G181" s="6" t="s">
        <v>16</v>
      </c>
      <c r="H181" s="6">
        <v>2</v>
      </c>
      <c r="I181" s="7" t="s">
        <v>16</v>
      </c>
    </row>
    <row r="182" spans="1:9" ht="20.100000000000001" customHeight="1" x14ac:dyDescent="0.2">
      <c r="A182" s="18" t="s">
        <v>67</v>
      </c>
      <c r="B182" s="3">
        <f>SUM(C182:I182)</f>
        <v>358</v>
      </c>
      <c r="C182" s="6">
        <v>354</v>
      </c>
      <c r="D182" s="4">
        <v>2</v>
      </c>
      <c r="E182" s="6" t="s">
        <v>16</v>
      </c>
      <c r="F182" s="4">
        <v>1</v>
      </c>
      <c r="G182" s="6" t="s">
        <v>16</v>
      </c>
      <c r="H182" s="6" t="s">
        <v>16</v>
      </c>
      <c r="I182" s="5">
        <v>1</v>
      </c>
    </row>
    <row r="183" spans="1:9" ht="20.100000000000001" customHeight="1" x14ac:dyDescent="0.25">
      <c r="A183" s="15" t="s">
        <v>47</v>
      </c>
      <c r="B183" s="3">
        <f t="shared" ref="B183:H183" si="31">SUM(B184:B187)</f>
        <v>1230</v>
      </c>
      <c r="C183" s="3">
        <f t="shared" si="31"/>
        <v>1217</v>
      </c>
      <c r="D183" s="3">
        <f t="shared" si="31"/>
        <v>7</v>
      </c>
      <c r="E183" s="3">
        <f t="shared" si="31"/>
        <v>1</v>
      </c>
      <c r="F183" s="3">
        <f t="shared" si="31"/>
        <v>1</v>
      </c>
      <c r="G183" s="3">
        <f t="shared" si="31"/>
        <v>1</v>
      </c>
      <c r="H183" s="3">
        <f t="shared" si="31"/>
        <v>3</v>
      </c>
      <c r="I183" s="17" t="s">
        <v>16</v>
      </c>
    </row>
    <row r="184" spans="1:9" ht="20.100000000000001" customHeight="1" x14ac:dyDescent="0.2">
      <c r="A184" s="9" t="s">
        <v>48</v>
      </c>
      <c r="B184" s="3">
        <f>SUM(C184:I184)</f>
        <v>232</v>
      </c>
      <c r="C184" s="6">
        <v>228</v>
      </c>
      <c r="D184" s="4">
        <v>2</v>
      </c>
      <c r="E184" s="6" t="s">
        <v>16</v>
      </c>
      <c r="F184" s="6" t="s">
        <v>16</v>
      </c>
      <c r="G184" s="6" t="s">
        <v>16</v>
      </c>
      <c r="H184" s="4">
        <v>2</v>
      </c>
      <c r="I184" s="7" t="s">
        <v>16</v>
      </c>
    </row>
    <row r="185" spans="1:9" ht="20.100000000000001" customHeight="1" x14ac:dyDescent="0.2">
      <c r="A185" s="9" t="s">
        <v>49</v>
      </c>
      <c r="B185" s="3">
        <f>SUM(C185:I185)</f>
        <v>742</v>
      </c>
      <c r="C185" s="6">
        <v>733</v>
      </c>
      <c r="D185" s="4">
        <v>5</v>
      </c>
      <c r="E185" s="4">
        <v>1</v>
      </c>
      <c r="F185" s="4">
        <v>1</v>
      </c>
      <c r="G185" s="4">
        <v>1</v>
      </c>
      <c r="H185" s="4">
        <v>1</v>
      </c>
      <c r="I185" s="7" t="s">
        <v>16</v>
      </c>
    </row>
    <row r="186" spans="1:9" ht="20.100000000000001" customHeight="1" x14ac:dyDescent="0.2">
      <c r="A186" s="9" t="s">
        <v>50</v>
      </c>
      <c r="B186" s="3">
        <f>SUM(C186:I186)</f>
        <v>237</v>
      </c>
      <c r="C186" s="6">
        <v>237</v>
      </c>
      <c r="D186" s="6" t="s">
        <v>16</v>
      </c>
      <c r="E186" s="6" t="s">
        <v>16</v>
      </c>
      <c r="F186" s="6" t="s">
        <v>16</v>
      </c>
      <c r="G186" s="6" t="s">
        <v>16</v>
      </c>
      <c r="H186" s="6" t="s">
        <v>16</v>
      </c>
      <c r="I186" s="7" t="s">
        <v>16</v>
      </c>
    </row>
    <row r="187" spans="1:9" ht="20.100000000000001" customHeight="1" x14ac:dyDescent="0.2">
      <c r="A187" s="18" t="s">
        <v>51</v>
      </c>
      <c r="B187" s="3">
        <f>SUM(C187:I187)</f>
        <v>19</v>
      </c>
      <c r="C187" s="6">
        <v>19</v>
      </c>
      <c r="D187" s="6" t="s">
        <v>16</v>
      </c>
      <c r="E187" s="6" t="s">
        <v>16</v>
      </c>
      <c r="F187" s="6" t="s">
        <v>16</v>
      </c>
      <c r="G187" s="6" t="s">
        <v>16</v>
      </c>
      <c r="H187" s="6" t="s">
        <v>16</v>
      </c>
      <c r="I187" s="7" t="s">
        <v>16</v>
      </c>
    </row>
    <row r="188" spans="1:9" ht="20.100000000000001" customHeight="1" x14ac:dyDescent="0.2">
      <c r="A188" s="28" t="s">
        <v>65</v>
      </c>
      <c r="B188" s="3">
        <f>SUM(C188:M188)</f>
        <v>2</v>
      </c>
      <c r="C188" s="6">
        <v>2</v>
      </c>
      <c r="D188" s="6" t="s">
        <v>16</v>
      </c>
      <c r="E188" s="6" t="s">
        <v>16</v>
      </c>
      <c r="F188" s="6" t="s">
        <v>16</v>
      </c>
      <c r="G188" s="6" t="s">
        <v>16</v>
      </c>
      <c r="H188" s="6" t="s">
        <v>16</v>
      </c>
      <c r="I188" s="7" t="s">
        <v>16</v>
      </c>
    </row>
    <row r="189" spans="1:9" ht="20.100000000000001" customHeight="1" x14ac:dyDescent="0.2">
      <c r="A189" s="28" t="s">
        <v>64</v>
      </c>
      <c r="B189" s="3">
        <f>SUM(C189:M189)</f>
        <v>19</v>
      </c>
      <c r="C189" s="6">
        <v>18</v>
      </c>
      <c r="D189" s="6" t="s">
        <v>16</v>
      </c>
      <c r="E189" s="6" t="s">
        <v>16</v>
      </c>
      <c r="F189" s="6" t="s">
        <v>16</v>
      </c>
      <c r="G189" s="6" t="s">
        <v>16</v>
      </c>
      <c r="H189" s="6">
        <v>1</v>
      </c>
      <c r="I189" s="7" t="s">
        <v>16</v>
      </c>
    </row>
    <row r="190" spans="1:9" ht="20.100000000000001" customHeight="1" x14ac:dyDescent="0.2">
      <c r="A190" s="15" t="s">
        <v>52</v>
      </c>
      <c r="B190" s="3">
        <f t="shared" ref="B190:I190" si="32">SUM(B191:B206)</f>
        <v>1830</v>
      </c>
      <c r="C190" s="3">
        <f t="shared" si="32"/>
        <v>1771</v>
      </c>
      <c r="D190" s="3">
        <f t="shared" si="32"/>
        <v>41</v>
      </c>
      <c r="E190" s="3">
        <f t="shared" si="32"/>
        <v>4</v>
      </c>
      <c r="F190" s="3">
        <f t="shared" si="32"/>
        <v>1</v>
      </c>
      <c r="G190" s="3">
        <f t="shared" si="32"/>
        <v>5</v>
      </c>
      <c r="H190" s="3">
        <f t="shared" si="32"/>
        <v>4</v>
      </c>
      <c r="I190" s="13">
        <f t="shared" si="32"/>
        <v>4</v>
      </c>
    </row>
    <row r="191" spans="1:9" ht="20.100000000000001" customHeight="1" x14ac:dyDescent="0.2">
      <c r="A191" s="9" t="s">
        <v>41</v>
      </c>
      <c r="B191" s="3">
        <f>SUM(C191:I191)</f>
        <v>51</v>
      </c>
      <c r="C191" s="6">
        <v>49</v>
      </c>
      <c r="D191" s="6" t="s">
        <v>16</v>
      </c>
      <c r="E191" s="6">
        <v>1</v>
      </c>
      <c r="F191" s="6" t="s">
        <v>16</v>
      </c>
      <c r="G191" s="6" t="s">
        <v>16</v>
      </c>
      <c r="H191" s="6" t="s">
        <v>16</v>
      </c>
      <c r="I191" s="7">
        <v>1</v>
      </c>
    </row>
    <row r="192" spans="1:9" ht="20.100000000000001" customHeight="1" x14ac:dyDescent="0.2">
      <c r="A192" s="9" t="s">
        <v>43</v>
      </c>
      <c r="B192" s="3">
        <f>SUM(C192:I192)</f>
        <v>1759</v>
      </c>
      <c r="C192" s="6">
        <v>1703</v>
      </c>
      <c r="D192" s="6">
        <v>40</v>
      </c>
      <c r="E192" s="6">
        <v>3</v>
      </c>
      <c r="F192" s="6">
        <v>1</v>
      </c>
      <c r="G192" s="6">
        <v>5</v>
      </c>
      <c r="H192" s="6">
        <v>4</v>
      </c>
      <c r="I192" s="7">
        <v>3</v>
      </c>
    </row>
    <row r="193" spans="1:9" ht="21" customHeight="1" x14ac:dyDescent="0.2">
      <c r="A193" s="44" t="s">
        <v>9</v>
      </c>
      <c r="B193" s="44"/>
      <c r="C193" s="44"/>
      <c r="D193" s="44"/>
      <c r="E193" s="44"/>
      <c r="F193" s="44"/>
      <c r="G193" s="44"/>
      <c r="H193" s="44"/>
      <c r="I193" s="44"/>
    </row>
    <row r="194" spans="1:9" ht="21" customHeight="1" x14ac:dyDescent="0.2">
      <c r="A194" s="44" t="s">
        <v>12</v>
      </c>
      <c r="B194" s="44"/>
      <c r="C194" s="44"/>
      <c r="D194" s="44"/>
      <c r="E194" s="44"/>
      <c r="F194" s="44"/>
      <c r="G194" s="44"/>
      <c r="H194" s="44"/>
      <c r="I194" s="44"/>
    </row>
    <row r="195" spans="1:9" ht="21" customHeight="1" x14ac:dyDescent="0.2">
      <c r="A195" s="44" t="s">
        <v>14</v>
      </c>
      <c r="B195" s="44"/>
      <c r="C195" s="44"/>
      <c r="D195" s="44"/>
      <c r="E195" s="44"/>
      <c r="F195" s="44"/>
      <c r="G195" s="44"/>
      <c r="H195" s="44"/>
      <c r="I195" s="44"/>
    </row>
    <row r="196" spans="1:9" ht="13.5" customHeight="1" x14ac:dyDescent="0.2">
      <c r="A196" s="1" t="s">
        <v>0</v>
      </c>
      <c r="B196" s="2"/>
      <c r="C196" s="29"/>
      <c r="D196" s="1"/>
      <c r="E196" s="1"/>
      <c r="F196" s="1"/>
      <c r="G196" s="1"/>
      <c r="H196" s="1"/>
      <c r="I196" s="1"/>
    </row>
    <row r="197" spans="1:9" s="9" customFormat="1" ht="23.1" customHeight="1" x14ac:dyDescent="0.2">
      <c r="A197" s="45" t="s">
        <v>13</v>
      </c>
      <c r="B197" s="48" t="s">
        <v>7</v>
      </c>
      <c r="C197" s="49"/>
      <c r="D197" s="49"/>
      <c r="E197" s="49"/>
      <c r="F197" s="49"/>
      <c r="G197" s="49"/>
      <c r="H197" s="49"/>
      <c r="I197" s="49"/>
    </row>
    <row r="198" spans="1:9" s="9" customFormat="1" ht="23.1" customHeight="1" x14ac:dyDescent="0.2">
      <c r="A198" s="46"/>
      <c r="B198" s="50" t="s">
        <v>8</v>
      </c>
      <c r="C198" s="53" t="s">
        <v>1</v>
      </c>
      <c r="D198" s="54"/>
      <c r="E198" s="54"/>
      <c r="F198" s="54"/>
      <c r="G198" s="54"/>
      <c r="H198" s="54"/>
      <c r="I198" s="54"/>
    </row>
    <row r="199" spans="1:9" s="9" customFormat="1" ht="21" customHeight="1" x14ac:dyDescent="0.2">
      <c r="A199" s="46"/>
      <c r="B199" s="51"/>
      <c r="C199" s="50" t="s">
        <v>2</v>
      </c>
      <c r="D199" s="50" t="s">
        <v>3</v>
      </c>
      <c r="E199" s="50" t="s">
        <v>4</v>
      </c>
      <c r="F199" s="50" t="s">
        <v>5</v>
      </c>
      <c r="G199" s="50" t="s">
        <v>70</v>
      </c>
      <c r="H199" s="50" t="s">
        <v>15</v>
      </c>
      <c r="I199" s="57" t="s">
        <v>11</v>
      </c>
    </row>
    <row r="200" spans="1:9" s="9" customFormat="1" ht="21" customHeight="1" x14ac:dyDescent="0.2">
      <c r="A200" s="46"/>
      <c r="B200" s="51"/>
      <c r="C200" s="55"/>
      <c r="D200" s="55"/>
      <c r="E200" s="55"/>
      <c r="F200" s="55"/>
      <c r="G200" s="55"/>
      <c r="H200" s="55"/>
      <c r="I200" s="58"/>
    </row>
    <row r="201" spans="1:9" s="9" customFormat="1" ht="21" customHeight="1" x14ac:dyDescent="0.2">
      <c r="A201" s="46"/>
      <c r="B201" s="51"/>
      <c r="C201" s="55"/>
      <c r="D201" s="55"/>
      <c r="E201" s="55"/>
      <c r="F201" s="55"/>
      <c r="G201" s="55"/>
      <c r="H201" s="55"/>
      <c r="I201" s="58"/>
    </row>
    <row r="202" spans="1:9" s="9" customFormat="1" ht="21" customHeight="1" x14ac:dyDescent="0.2">
      <c r="A202" s="47"/>
      <c r="B202" s="52"/>
      <c r="C202" s="56"/>
      <c r="D202" s="56"/>
      <c r="E202" s="56"/>
      <c r="F202" s="56"/>
      <c r="G202" s="56"/>
      <c r="H202" s="56"/>
      <c r="I202" s="59"/>
    </row>
    <row r="203" spans="1:9" s="9" customFormat="1" ht="8.25" customHeight="1" x14ac:dyDescent="0.2">
      <c r="A203" s="39"/>
      <c r="B203" s="40"/>
      <c r="C203" s="41"/>
      <c r="D203" s="41"/>
      <c r="E203" s="41"/>
      <c r="F203" s="41"/>
      <c r="G203" s="41"/>
      <c r="H203" s="41"/>
      <c r="I203" s="42"/>
    </row>
    <row r="204" spans="1:9" s="9" customFormat="1" ht="23.25" customHeight="1" x14ac:dyDescent="0.2">
      <c r="A204" s="15" t="s">
        <v>17</v>
      </c>
      <c r="B204" s="4"/>
      <c r="C204" s="4"/>
      <c r="D204" s="4"/>
      <c r="E204" s="4"/>
      <c r="F204" s="4"/>
      <c r="G204" s="4"/>
      <c r="H204" s="4"/>
    </row>
    <row r="205" spans="1:9" ht="19.5" customHeight="1" x14ac:dyDescent="0.2">
      <c r="A205" s="9" t="s">
        <v>44</v>
      </c>
      <c r="B205" s="3">
        <f>SUM(C205:I205)</f>
        <v>18</v>
      </c>
      <c r="C205" s="6">
        <v>18</v>
      </c>
      <c r="D205" s="6" t="s">
        <v>16</v>
      </c>
      <c r="E205" s="6" t="s">
        <v>16</v>
      </c>
      <c r="F205" s="6" t="s">
        <v>16</v>
      </c>
      <c r="G205" s="6" t="s">
        <v>16</v>
      </c>
      <c r="H205" s="6" t="s">
        <v>16</v>
      </c>
      <c r="I205" s="7" t="s">
        <v>16</v>
      </c>
    </row>
    <row r="206" spans="1:9" ht="19.5" customHeight="1" x14ac:dyDescent="0.2">
      <c r="A206" s="9" t="s">
        <v>45</v>
      </c>
      <c r="B206" s="3">
        <f>SUM(C206:I206)</f>
        <v>2</v>
      </c>
      <c r="C206" s="6">
        <v>1</v>
      </c>
      <c r="D206" s="6">
        <v>1</v>
      </c>
      <c r="E206" s="6" t="s">
        <v>16</v>
      </c>
      <c r="F206" s="6" t="s">
        <v>16</v>
      </c>
      <c r="G206" s="6" t="s">
        <v>16</v>
      </c>
      <c r="H206" s="6" t="s">
        <v>16</v>
      </c>
      <c r="I206" s="7" t="s">
        <v>16</v>
      </c>
    </row>
    <row r="207" spans="1:9" ht="19.5" customHeight="1" x14ac:dyDescent="0.25">
      <c r="A207" s="15" t="s">
        <v>53</v>
      </c>
      <c r="B207" s="3">
        <f>SUM(B208:B209)</f>
        <v>50</v>
      </c>
      <c r="C207" s="3">
        <f>SUM(C208:C209)</f>
        <v>50</v>
      </c>
      <c r="D207" s="16" t="s">
        <v>16</v>
      </c>
      <c r="E207" s="16" t="s">
        <v>16</v>
      </c>
      <c r="F207" s="16" t="s">
        <v>16</v>
      </c>
      <c r="G207" s="16" t="s">
        <v>16</v>
      </c>
      <c r="H207" s="16" t="s">
        <v>16</v>
      </c>
      <c r="I207" s="17" t="s">
        <v>16</v>
      </c>
    </row>
    <row r="208" spans="1:9" ht="19.5" customHeight="1" x14ac:dyDescent="0.2">
      <c r="A208" s="9" t="s">
        <v>45</v>
      </c>
      <c r="B208" s="3">
        <f>SUM(C208:I208)</f>
        <v>46</v>
      </c>
      <c r="C208" s="6">
        <v>46</v>
      </c>
      <c r="D208" s="6" t="s">
        <v>16</v>
      </c>
      <c r="E208" s="6" t="s">
        <v>16</v>
      </c>
      <c r="F208" s="6" t="s">
        <v>16</v>
      </c>
      <c r="G208" s="6" t="s">
        <v>16</v>
      </c>
      <c r="H208" s="6" t="s">
        <v>16</v>
      </c>
      <c r="I208" s="7" t="s">
        <v>16</v>
      </c>
    </row>
    <row r="209" spans="1:9" ht="19.5" customHeight="1" x14ac:dyDescent="0.2">
      <c r="A209" s="9" t="s">
        <v>67</v>
      </c>
      <c r="B209" s="3">
        <f>SUM(C209:I209)</f>
        <v>4</v>
      </c>
      <c r="C209" s="6">
        <v>4</v>
      </c>
      <c r="D209" s="6" t="s">
        <v>16</v>
      </c>
      <c r="E209" s="6" t="s">
        <v>16</v>
      </c>
      <c r="F209" s="6" t="s">
        <v>16</v>
      </c>
      <c r="G209" s="6" t="s">
        <v>16</v>
      </c>
      <c r="H209" s="6" t="s">
        <v>16</v>
      </c>
      <c r="I209" s="7" t="s">
        <v>16</v>
      </c>
    </row>
    <row r="210" spans="1:9" ht="19.5" customHeight="1" x14ac:dyDescent="0.2">
      <c r="A210" s="15" t="s">
        <v>18</v>
      </c>
      <c r="B210" s="3"/>
      <c r="C210" s="3"/>
      <c r="D210" s="3"/>
      <c r="E210" s="3"/>
      <c r="F210" s="3"/>
      <c r="G210" s="3"/>
      <c r="H210" s="3"/>
      <c r="I210" s="13"/>
    </row>
    <row r="211" spans="1:9" ht="19.5" customHeight="1" x14ac:dyDescent="0.2">
      <c r="A211" s="15" t="s">
        <v>60</v>
      </c>
      <c r="B211" s="3">
        <f>SUM(B212,B223,B219,B224)</f>
        <v>907</v>
      </c>
      <c r="C211" s="3">
        <f t="shared" ref="C211:I211" si="33">SUM(C212,C223,C219,C224)</f>
        <v>893</v>
      </c>
      <c r="D211" s="3">
        <f t="shared" si="33"/>
        <v>4</v>
      </c>
      <c r="E211" s="3">
        <f t="shared" si="33"/>
        <v>5</v>
      </c>
      <c r="F211" s="3">
        <f t="shared" si="33"/>
        <v>2</v>
      </c>
      <c r="G211" s="3">
        <f t="shared" si="33"/>
        <v>1</v>
      </c>
      <c r="H211" s="3" t="s">
        <v>16</v>
      </c>
      <c r="I211" s="13">
        <f t="shared" si="33"/>
        <v>2</v>
      </c>
    </row>
    <row r="212" spans="1:9" ht="19.5" customHeight="1" x14ac:dyDescent="0.2">
      <c r="A212" s="15" t="s">
        <v>40</v>
      </c>
      <c r="B212" s="3">
        <f>SUM(B213:B218)</f>
        <v>865</v>
      </c>
      <c r="C212" s="3">
        <f t="shared" ref="C212:I212" si="34">SUM(C213:C218)</f>
        <v>854</v>
      </c>
      <c r="D212" s="3">
        <f t="shared" si="34"/>
        <v>4</v>
      </c>
      <c r="E212" s="3">
        <f t="shared" si="34"/>
        <v>3</v>
      </c>
      <c r="F212" s="3">
        <f t="shared" si="34"/>
        <v>2</v>
      </c>
      <c r="G212" s="3">
        <f t="shared" si="34"/>
        <v>1</v>
      </c>
      <c r="H212" s="3" t="s">
        <v>16</v>
      </c>
      <c r="I212" s="13">
        <f t="shared" si="34"/>
        <v>1</v>
      </c>
    </row>
    <row r="213" spans="1:9" ht="19.5" customHeight="1" x14ac:dyDescent="0.2">
      <c r="A213" s="9" t="s">
        <v>41</v>
      </c>
      <c r="B213" s="3">
        <f t="shared" ref="B213:B218" si="35">SUM(C213:I213)</f>
        <v>25</v>
      </c>
      <c r="C213" s="6">
        <v>24</v>
      </c>
      <c r="D213" s="6" t="s">
        <v>16</v>
      </c>
      <c r="E213" s="6">
        <v>1</v>
      </c>
      <c r="F213" s="6" t="s">
        <v>16</v>
      </c>
      <c r="G213" s="6" t="s">
        <v>16</v>
      </c>
      <c r="H213" s="6" t="s">
        <v>16</v>
      </c>
      <c r="I213" s="7" t="s">
        <v>16</v>
      </c>
    </row>
    <row r="214" spans="1:9" ht="19.5" customHeight="1" x14ac:dyDescent="0.2">
      <c r="A214" s="9" t="s">
        <v>42</v>
      </c>
      <c r="B214" s="3">
        <f t="shared" si="35"/>
        <v>3</v>
      </c>
      <c r="C214" s="6">
        <v>3</v>
      </c>
      <c r="D214" s="6" t="s">
        <v>16</v>
      </c>
      <c r="E214" s="6" t="s">
        <v>16</v>
      </c>
      <c r="F214" s="6" t="s">
        <v>16</v>
      </c>
      <c r="G214" s="6" t="s">
        <v>16</v>
      </c>
      <c r="H214" s="6" t="s">
        <v>16</v>
      </c>
      <c r="I214" s="7" t="s">
        <v>16</v>
      </c>
    </row>
    <row r="215" spans="1:9" ht="19.5" customHeight="1" x14ac:dyDescent="0.2">
      <c r="A215" s="9" t="s">
        <v>43</v>
      </c>
      <c r="B215" s="3">
        <f>SUM(C215:I215)</f>
        <v>29</v>
      </c>
      <c r="C215" s="6">
        <v>29</v>
      </c>
      <c r="D215" s="6" t="s">
        <v>16</v>
      </c>
      <c r="E215" s="6" t="s">
        <v>16</v>
      </c>
      <c r="F215" s="6" t="s">
        <v>16</v>
      </c>
      <c r="G215" s="6" t="s">
        <v>16</v>
      </c>
      <c r="H215" s="6" t="s">
        <v>16</v>
      </c>
      <c r="I215" s="7" t="s">
        <v>16</v>
      </c>
    </row>
    <row r="216" spans="1:9" ht="19.5" customHeight="1" x14ac:dyDescent="0.2">
      <c r="A216" s="9" t="s">
        <v>44</v>
      </c>
      <c r="B216" s="3">
        <f t="shared" si="35"/>
        <v>85</v>
      </c>
      <c r="C216" s="6">
        <v>82</v>
      </c>
      <c r="D216" s="6">
        <v>1</v>
      </c>
      <c r="E216" s="6">
        <v>2</v>
      </c>
      <c r="F216" s="6" t="s">
        <v>16</v>
      </c>
      <c r="G216" s="6" t="s">
        <v>16</v>
      </c>
      <c r="H216" s="6" t="s">
        <v>16</v>
      </c>
      <c r="I216" s="7" t="s">
        <v>16</v>
      </c>
    </row>
    <row r="217" spans="1:9" ht="19.5" customHeight="1" x14ac:dyDescent="0.2">
      <c r="A217" s="18" t="s">
        <v>45</v>
      </c>
      <c r="B217" s="3">
        <f t="shared" si="35"/>
        <v>10</v>
      </c>
      <c r="C217" s="6">
        <v>10</v>
      </c>
      <c r="D217" s="6" t="s">
        <v>16</v>
      </c>
      <c r="E217" s="6" t="s">
        <v>16</v>
      </c>
      <c r="F217" s="6" t="s">
        <v>16</v>
      </c>
      <c r="G217" s="6" t="s">
        <v>16</v>
      </c>
      <c r="H217" s="6" t="s">
        <v>16</v>
      </c>
      <c r="I217" s="7" t="s">
        <v>16</v>
      </c>
    </row>
    <row r="218" spans="1:9" ht="19.5" customHeight="1" x14ac:dyDescent="0.2">
      <c r="A218" s="18" t="s">
        <v>67</v>
      </c>
      <c r="B218" s="3">
        <f t="shared" si="35"/>
        <v>713</v>
      </c>
      <c r="C218" s="6">
        <v>706</v>
      </c>
      <c r="D218" s="6">
        <v>3</v>
      </c>
      <c r="E218" s="6" t="s">
        <v>16</v>
      </c>
      <c r="F218" s="6">
        <v>2</v>
      </c>
      <c r="G218" s="6">
        <v>1</v>
      </c>
      <c r="H218" s="6" t="s">
        <v>16</v>
      </c>
      <c r="I218" s="7">
        <v>1</v>
      </c>
    </row>
    <row r="219" spans="1:9" ht="19.5" customHeight="1" x14ac:dyDescent="0.25">
      <c r="A219" s="15" t="s">
        <v>47</v>
      </c>
      <c r="B219" s="3">
        <f>SUM(B220:B222)</f>
        <v>23</v>
      </c>
      <c r="C219" s="3">
        <f>SUM(C220:C222)</f>
        <v>22</v>
      </c>
      <c r="D219" s="16" t="s">
        <v>16</v>
      </c>
      <c r="E219" s="16" t="s">
        <v>16</v>
      </c>
      <c r="F219" s="16" t="s">
        <v>16</v>
      </c>
      <c r="G219" s="16" t="s">
        <v>16</v>
      </c>
      <c r="H219" s="16" t="s">
        <v>16</v>
      </c>
      <c r="I219" s="13">
        <f>SUM(I220:I222)</f>
        <v>1</v>
      </c>
    </row>
    <row r="220" spans="1:9" ht="19.5" customHeight="1" x14ac:dyDescent="0.2">
      <c r="A220" s="9" t="s">
        <v>48</v>
      </c>
      <c r="B220" s="3">
        <f t="shared" ref="B220:B227" si="36">SUM(C220:I220)</f>
        <v>6</v>
      </c>
      <c r="C220" s="6">
        <v>6</v>
      </c>
      <c r="D220" s="6" t="s">
        <v>16</v>
      </c>
      <c r="E220" s="6" t="s">
        <v>16</v>
      </c>
      <c r="F220" s="6" t="s">
        <v>16</v>
      </c>
      <c r="G220" s="6" t="s">
        <v>16</v>
      </c>
      <c r="H220" s="6" t="s">
        <v>16</v>
      </c>
      <c r="I220" s="7" t="s">
        <v>16</v>
      </c>
    </row>
    <row r="221" spans="1:9" ht="19.5" customHeight="1" x14ac:dyDescent="0.2">
      <c r="A221" s="9" t="s">
        <v>49</v>
      </c>
      <c r="B221" s="3">
        <f t="shared" si="36"/>
        <v>14</v>
      </c>
      <c r="C221" s="6">
        <v>13</v>
      </c>
      <c r="D221" s="6" t="s">
        <v>16</v>
      </c>
      <c r="E221" s="6" t="s">
        <v>16</v>
      </c>
      <c r="F221" s="6" t="s">
        <v>16</v>
      </c>
      <c r="G221" s="6" t="s">
        <v>16</v>
      </c>
      <c r="H221" s="6" t="s">
        <v>16</v>
      </c>
      <c r="I221" s="7">
        <v>1</v>
      </c>
    </row>
    <row r="222" spans="1:9" ht="19.5" customHeight="1" x14ac:dyDescent="0.2">
      <c r="A222" s="9" t="s">
        <v>50</v>
      </c>
      <c r="B222" s="3">
        <f t="shared" si="36"/>
        <v>3</v>
      </c>
      <c r="C222" s="6">
        <v>3</v>
      </c>
      <c r="D222" s="6" t="s">
        <v>16</v>
      </c>
      <c r="E222" s="6" t="s">
        <v>16</v>
      </c>
      <c r="F222" s="6" t="s">
        <v>16</v>
      </c>
      <c r="G222" s="6" t="s">
        <v>16</v>
      </c>
      <c r="H222" s="6" t="s">
        <v>16</v>
      </c>
      <c r="I222" s="7" t="s">
        <v>16</v>
      </c>
    </row>
    <row r="223" spans="1:9" ht="19.5" customHeight="1" x14ac:dyDescent="0.2">
      <c r="A223" s="28" t="s">
        <v>65</v>
      </c>
      <c r="B223" s="3">
        <f>SUM(C223:J223)</f>
        <v>6</v>
      </c>
      <c r="C223" s="6">
        <v>6</v>
      </c>
      <c r="D223" s="6" t="s">
        <v>16</v>
      </c>
      <c r="E223" s="6" t="s">
        <v>16</v>
      </c>
      <c r="F223" s="6" t="s">
        <v>16</v>
      </c>
      <c r="G223" s="6" t="s">
        <v>16</v>
      </c>
      <c r="H223" s="6" t="s">
        <v>16</v>
      </c>
      <c r="I223" s="7" t="s">
        <v>16</v>
      </c>
    </row>
    <row r="224" spans="1:9" ht="19.5" customHeight="1" x14ac:dyDescent="0.2">
      <c r="A224" s="28" t="s">
        <v>64</v>
      </c>
      <c r="B224" s="3">
        <f>SUM(C224:J224)</f>
        <v>13</v>
      </c>
      <c r="C224" s="6">
        <v>11</v>
      </c>
      <c r="D224" s="6" t="s">
        <v>16</v>
      </c>
      <c r="E224" s="6">
        <v>2</v>
      </c>
      <c r="F224" s="6" t="s">
        <v>16</v>
      </c>
      <c r="G224" s="6" t="s">
        <v>16</v>
      </c>
      <c r="H224" s="6" t="s">
        <v>16</v>
      </c>
      <c r="I224" s="7" t="s">
        <v>16</v>
      </c>
    </row>
    <row r="225" spans="1:9" ht="19.5" customHeight="1" x14ac:dyDescent="0.2">
      <c r="A225" s="15" t="s">
        <v>54</v>
      </c>
      <c r="B225" s="3">
        <f t="shared" si="36"/>
        <v>3</v>
      </c>
      <c r="C225" s="6">
        <v>3</v>
      </c>
      <c r="D225" s="6" t="s">
        <v>16</v>
      </c>
      <c r="E225" s="6" t="s">
        <v>16</v>
      </c>
      <c r="F225" s="6" t="s">
        <v>16</v>
      </c>
      <c r="G225" s="6" t="s">
        <v>16</v>
      </c>
      <c r="H225" s="6" t="s">
        <v>16</v>
      </c>
      <c r="I225" s="7" t="s">
        <v>16</v>
      </c>
    </row>
    <row r="226" spans="1:9" ht="19.5" customHeight="1" x14ac:dyDescent="0.2">
      <c r="A226" s="15" t="s">
        <v>55</v>
      </c>
      <c r="B226" s="3">
        <f t="shared" si="36"/>
        <v>1</v>
      </c>
      <c r="C226" s="6">
        <v>1</v>
      </c>
      <c r="D226" s="6" t="s">
        <v>16</v>
      </c>
      <c r="E226" s="6" t="s">
        <v>16</v>
      </c>
      <c r="F226" s="6" t="s">
        <v>16</v>
      </c>
      <c r="G226" s="6" t="s">
        <v>16</v>
      </c>
      <c r="H226" s="6" t="s">
        <v>16</v>
      </c>
      <c r="I226" s="7" t="s">
        <v>16</v>
      </c>
    </row>
    <row r="227" spans="1:9" ht="19.5" customHeight="1" x14ac:dyDescent="0.2">
      <c r="A227" s="15" t="s">
        <v>56</v>
      </c>
      <c r="B227" s="3">
        <f t="shared" si="36"/>
        <v>9</v>
      </c>
      <c r="C227" s="6">
        <v>8</v>
      </c>
      <c r="D227" s="6" t="s">
        <v>16</v>
      </c>
      <c r="E227" s="6" t="s">
        <v>16</v>
      </c>
      <c r="F227" s="6">
        <v>1</v>
      </c>
      <c r="G227" s="6" t="s">
        <v>16</v>
      </c>
      <c r="H227" s="6" t="s">
        <v>16</v>
      </c>
      <c r="I227" s="7" t="s">
        <v>16</v>
      </c>
    </row>
    <row r="228" spans="1:9" s="9" customFormat="1" ht="24" customHeight="1" x14ac:dyDescent="0.2">
      <c r="A228" s="21" t="s">
        <v>62</v>
      </c>
      <c r="B228" s="3">
        <f>SUM(B229,B251,B266,B284,B288,B302,B303,B304)</f>
        <v>40997</v>
      </c>
      <c r="C228" s="3">
        <f t="shared" ref="C228:I228" si="37">SUM(C229,C251,C266,C284,C288,C302,C303,C304)</f>
        <v>38595</v>
      </c>
      <c r="D228" s="3">
        <f t="shared" si="37"/>
        <v>709</v>
      </c>
      <c r="E228" s="3">
        <f t="shared" si="37"/>
        <v>1059</v>
      </c>
      <c r="F228" s="3">
        <f t="shared" si="37"/>
        <v>233</v>
      </c>
      <c r="G228" s="3">
        <f t="shared" si="37"/>
        <v>62</v>
      </c>
      <c r="H228" s="3">
        <f t="shared" si="37"/>
        <v>313</v>
      </c>
      <c r="I228" s="13">
        <f t="shared" si="37"/>
        <v>26</v>
      </c>
    </row>
    <row r="229" spans="1:9" s="9" customFormat="1" ht="20.100000000000001" customHeight="1" x14ac:dyDescent="0.2">
      <c r="A229" s="15" t="s">
        <v>39</v>
      </c>
      <c r="B229" s="3">
        <f>SUM(B230,B250,B249)</f>
        <v>26036</v>
      </c>
      <c r="C229" s="3">
        <f t="shared" ref="C229:I229" si="38">SUM(C230,C250,C249)</f>
        <v>24504</v>
      </c>
      <c r="D229" s="3">
        <f t="shared" si="38"/>
        <v>461</v>
      </c>
      <c r="E229" s="3">
        <f t="shared" si="38"/>
        <v>713</v>
      </c>
      <c r="F229" s="3">
        <f t="shared" si="38"/>
        <v>86</v>
      </c>
      <c r="G229" s="3">
        <f t="shared" si="38"/>
        <v>34</v>
      </c>
      <c r="H229" s="3">
        <f t="shared" si="38"/>
        <v>223</v>
      </c>
      <c r="I229" s="13">
        <f t="shared" si="38"/>
        <v>15</v>
      </c>
    </row>
    <row r="230" spans="1:9" s="9" customFormat="1" ht="20.100000000000001" customHeight="1" x14ac:dyDescent="0.2">
      <c r="A230" s="15" t="s">
        <v>40</v>
      </c>
      <c r="B230" s="3">
        <f>SUM(B231:B248)</f>
        <v>25000</v>
      </c>
      <c r="C230" s="3">
        <f t="shared" ref="C230:I230" si="39">SUM(C231:C248)</f>
        <v>23570</v>
      </c>
      <c r="D230" s="3">
        <f t="shared" si="39"/>
        <v>443</v>
      </c>
      <c r="E230" s="3">
        <f t="shared" si="39"/>
        <v>641</v>
      </c>
      <c r="F230" s="3">
        <f t="shared" si="39"/>
        <v>86</v>
      </c>
      <c r="G230" s="3">
        <f t="shared" si="39"/>
        <v>33</v>
      </c>
      <c r="H230" s="3">
        <f t="shared" si="39"/>
        <v>212</v>
      </c>
      <c r="I230" s="13">
        <f t="shared" si="39"/>
        <v>15</v>
      </c>
    </row>
    <row r="231" spans="1:9" s="9" customFormat="1" ht="20.100000000000001" customHeight="1" x14ac:dyDescent="0.2">
      <c r="A231" s="9" t="s">
        <v>41</v>
      </c>
      <c r="B231" s="3">
        <f t="shared" ref="B231:B248" si="40">SUM(C231:I231)</f>
        <v>6663</v>
      </c>
      <c r="C231" s="6">
        <v>6305</v>
      </c>
      <c r="D231" s="19">
        <v>131</v>
      </c>
      <c r="E231" s="19">
        <v>128</v>
      </c>
      <c r="F231" s="19">
        <v>31</v>
      </c>
      <c r="G231" s="19">
        <v>7</v>
      </c>
      <c r="H231" s="19">
        <v>59</v>
      </c>
      <c r="I231" s="22">
        <v>2</v>
      </c>
    </row>
    <row r="232" spans="1:9" ht="21" customHeight="1" x14ac:dyDescent="0.2">
      <c r="A232" s="44" t="s">
        <v>9</v>
      </c>
      <c r="B232" s="44"/>
      <c r="C232" s="44"/>
      <c r="D232" s="44"/>
      <c r="E232" s="44"/>
      <c r="F232" s="44"/>
      <c r="G232" s="44"/>
      <c r="H232" s="44"/>
      <c r="I232" s="44"/>
    </row>
    <row r="233" spans="1:9" ht="21" customHeight="1" x14ac:dyDescent="0.2">
      <c r="A233" s="44" t="s">
        <v>12</v>
      </c>
      <c r="B233" s="44"/>
      <c r="C233" s="44"/>
      <c r="D233" s="44"/>
      <c r="E233" s="44"/>
      <c r="F233" s="44"/>
      <c r="G233" s="44"/>
      <c r="H233" s="44"/>
      <c r="I233" s="44"/>
    </row>
    <row r="234" spans="1:9" ht="21" customHeight="1" x14ac:dyDescent="0.2">
      <c r="A234" s="44" t="s">
        <v>14</v>
      </c>
      <c r="B234" s="44"/>
      <c r="C234" s="44"/>
      <c r="D234" s="44"/>
      <c r="E234" s="44"/>
      <c r="F234" s="44"/>
      <c r="G234" s="44"/>
      <c r="H234" s="44"/>
      <c r="I234" s="44"/>
    </row>
    <row r="235" spans="1:9" ht="13.5" customHeight="1" x14ac:dyDescent="0.2">
      <c r="A235" s="1" t="s">
        <v>0</v>
      </c>
      <c r="B235" s="2"/>
      <c r="C235" s="29"/>
      <c r="D235" s="1"/>
      <c r="E235" s="1"/>
      <c r="F235" s="1"/>
      <c r="G235" s="1"/>
      <c r="H235" s="1"/>
      <c r="I235" s="1"/>
    </row>
    <row r="236" spans="1:9" s="9" customFormat="1" ht="23.1" customHeight="1" x14ac:dyDescent="0.2">
      <c r="A236" s="45" t="s">
        <v>13</v>
      </c>
      <c r="B236" s="48" t="s">
        <v>7</v>
      </c>
      <c r="C236" s="49"/>
      <c r="D236" s="49"/>
      <c r="E236" s="49"/>
      <c r="F236" s="49"/>
      <c r="G236" s="49"/>
      <c r="H236" s="49"/>
      <c r="I236" s="49"/>
    </row>
    <row r="237" spans="1:9" s="9" customFormat="1" ht="23.1" customHeight="1" x14ac:dyDescent="0.2">
      <c r="A237" s="46"/>
      <c r="B237" s="50" t="s">
        <v>8</v>
      </c>
      <c r="C237" s="53" t="s">
        <v>1</v>
      </c>
      <c r="D237" s="54"/>
      <c r="E237" s="54"/>
      <c r="F237" s="54"/>
      <c r="G237" s="54"/>
      <c r="H237" s="54"/>
      <c r="I237" s="54"/>
    </row>
    <row r="238" spans="1:9" s="9" customFormat="1" ht="21" customHeight="1" x14ac:dyDescent="0.2">
      <c r="A238" s="46"/>
      <c r="B238" s="51"/>
      <c r="C238" s="50" t="s">
        <v>2</v>
      </c>
      <c r="D238" s="50" t="s">
        <v>3</v>
      </c>
      <c r="E238" s="50" t="s">
        <v>4</v>
      </c>
      <c r="F238" s="50" t="s">
        <v>5</v>
      </c>
      <c r="G238" s="50" t="s">
        <v>70</v>
      </c>
      <c r="H238" s="50" t="s">
        <v>15</v>
      </c>
      <c r="I238" s="57" t="s">
        <v>11</v>
      </c>
    </row>
    <row r="239" spans="1:9" s="9" customFormat="1" ht="21" customHeight="1" x14ac:dyDescent="0.2">
      <c r="A239" s="46"/>
      <c r="B239" s="51"/>
      <c r="C239" s="55"/>
      <c r="D239" s="55"/>
      <c r="E239" s="55"/>
      <c r="F239" s="55"/>
      <c r="G239" s="55"/>
      <c r="H239" s="55"/>
      <c r="I239" s="58"/>
    </row>
    <row r="240" spans="1:9" s="9" customFormat="1" ht="21" customHeight="1" x14ac:dyDescent="0.2">
      <c r="A240" s="46"/>
      <c r="B240" s="51"/>
      <c r="C240" s="55"/>
      <c r="D240" s="55"/>
      <c r="E240" s="55"/>
      <c r="F240" s="55"/>
      <c r="G240" s="55"/>
      <c r="H240" s="55"/>
      <c r="I240" s="58"/>
    </row>
    <row r="241" spans="1:9" s="9" customFormat="1" ht="21" customHeight="1" x14ac:dyDescent="0.2">
      <c r="A241" s="47"/>
      <c r="B241" s="52"/>
      <c r="C241" s="56"/>
      <c r="D241" s="56"/>
      <c r="E241" s="56"/>
      <c r="F241" s="56"/>
      <c r="G241" s="56"/>
      <c r="H241" s="56"/>
      <c r="I241" s="59"/>
    </row>
    <row r="242" spans="1:9" s="9" customFormat="1" ht="8.25" customHeight="1" x14ac:dyDescent="0.2">
      <c r="A242" s="39"/>
      <c r="B242" s="40"/>
      <c r="C242" s="41"/>
      <c r="D242" s="41"/>
      <c r="E242" s="41"/>
      <c r="F242" s="41"/>
      <c r="G242" s="41"/>
      <c r="H242" s="41"/>
      <c r="I242" s="42"/>
    </row>
    <row r="243" spans="1:9" s="9" customFormat="1" ht="23.25" customHeight="1" x14ac:dyDescent="0.2">
      <c r="A243" s="15" t="s">
        <v>66</v>
      </c>
      <c r="B243" s="4"/>
      <c r="C243" s="4"/>
      <c r="D243" s="4"/>
      <c r="E243" s="4"/>
      <c r="F243" s="4"/>
      <c r="G243" s="4"/>
      <c r="H243" s="4"/>
    </row>
    <row r="244" spans="1:9" s="9" customFormat="1" ht="19.5" customHeight="1" x14ac:dyDescent="0.2">
      <c r="A244" s="43" t="s">
        <v>69</v>
      </c>
      <c r="B244" s="4"/>
      <c r="C244" s="4"/>
      <c r="D244" s="4"/>
      <c r="E244" s="4"/>
      <c r="F244" s="4"/>
      <c r="G244" s="4"/>
      <c r="H244" s="4"/>
    </row>
    <row r="245" spans="1:9" ht="19.5" customHeight="1" x14ac:dyDescent="0.2">
      <c r="A245" s="9" t="s">
        <v>42</v>
      </c>
      <c r="B245" s="3">
        <f>SUM(C245:I245)</f>
        <v>43</v>
      </c>
      <c r="C245" s="20">
        <v>38</v>
      </c>
      <c r="D245" s="19">
        <v>1</v>
      </c>
      <c r="E245" s="6">
        <v>3</v>
      </c>
      <c r="F245" s="6" t="s">
        <v>16</v>
      </c>
      <c r="G245" s="6" t="s">
        <v>16</v>
      </c>
      <c r="H245" s="6">
        <v>1</v>
      </c>
      <c r="I245" s="7" t="s">
        <v>16</v>
      </c>
    </row>
    <row r="246" spans="1:9" ht="19.5" customHeight="1" x14ac:dyDescent="0.2">
      <c r="A246" s="9" t="s">
        <v>43</v>
      </c>
      <c r="B246" s="3">
        <f t="shared" si="40"/>
        <v>13699</v>
      </c>
      <c r="C246" s="6">
        <v>13005</v>
      </c>
      <c r="D246" s="20">
        <v>218</v>
      </c>
      <c r="E246" s="20">
        <v>312</v>
      </c>
      <c r="F246" s="20">
        <v>34</v>
      </c>
      <c r="G246" s="20">
        <v>21</v>
      </c>
      <c r="H246" s="20">
        <v>99</v>
      </c>
      <c r="I246" s="32">
        <v>10</v>
      </c>
    </row>
    <row r="247" spans="1:9" ht="19.5" customHeight="1" x14ac:dyDescent="0.2">
      <c r="A247" s="9" t="s">
        <v>44</v>
      </c>
      <c r="B247" s="3">
        <f t="shared" si="40"/>
        <v>4577</v>
      </c>
      <c r="C247" s="6">
        <v>4205</v>
      </c>
      <c r="D247" s="20">
        <v>93</v>
      </c>
      <c r="E247" s="20">
        <v>197</v>
      </c>
      <c r="F247" s="20">
        <v>21</v>
      </c>
      <c r="G247" s="20">
        <v>5</v>
      </c>
      <c r="H247" s="20">
        <v>53</v>
      </c>
      <c r="I247" s="32">
        <v>3</v>
      </c>
    </row>
    <row r="248" spans="1:9" ht="19.5" customHeight="1" x14ac:dyDescent="0.2">
      <c r="A248" s="9" t="s">
        <v>45</v>
      </c>
      <c r="B248" s="3">
        <f t="shared" si="40"/>
        <v>18</v>
      </c>
      <c r="C248" s="20">
        <v>17</v>
      </c>
      <c r="D248" s="6" t="s">
        <v>16</v>
      </c>
      <c r="E248" s="6">
        <v>1</v>
      </c>
      <c r="F248" s="6" t="s">
        <v>16</v>
      </c>
      <c r="G248" s="6" t="s">
        <v>16</v>
      </c>
      <c r="H248" s="6" t="s">
        <v>16</v>
      </c>
      <c r="I248" s="7" t="s">
        <v>16</v>
      </c>
    </row>
    <row r="249" spans="1:9" ht="19.5" customHeight="1" x14ac:dyDescent="0.2">
      <c r="A249" s="36" t="s">
        <v>63</v>
      </c>
      <c r="B249" s="3">
        <f>SUM(C249:M249)</f>
        <v>283</v>
      </c>
      <c r="C249" s="20">
        <v>276</v>
      </c>
      <c r="D249" s="6">
        <v>3</v>
      </c>
      <c r="E249" s="6">
        <v>3</v>
      </c>
      <c r="F249" s="6" t="s">
        <v>16</v>
      </c>
      <c r="G249" s="6" t="s">
        <v>16</v>
      </c>
      <c r="H249" s="6">
        <v>1</v>
      </c>
      <c r="I249" s="7" t="s">
        <v>16</v>
      </c>
    </row>
    <row r="250" spans="1:9" ht="19.5" customHeight="1" x14ac:dyDescent="0.2">
      <c r="A250" s="28" t="s">
        <v>64</v>
      </c>
      <c r="B250" s="37">
        <f>SUM(C250:M250)</f>
        <v>753</v>
      </c>
      <c r="C250" s="20">
        <v>658</v>
      </c>
      <c r="D250" s="6">
        <v>15</v>
      </c>
      <c r="E250" s="6">
        <v>69</v>
      </c>
      <c r="F250" s="6" t="s">
        <v>16</v>
      </c>
      <c r="G250" s="6">
        <v>1</v>
      </c>
      <c r="H250" s="6">
        <v>10</v>
      </c>
      <c r="I250" s="7" t="s">
        <v>16</v>
      </c>
    </row>
    <row r="251" spans="1:9" ht="19.5" customHeight="1" x14ac:dyDescent="0.2">
      <c r="A251" s="15" t="s">
        <v>46</v>
      </c>
      <c r="B251" s="3">
        <f>SUM(B252,B264,B265,B259)</f>
        <v>8472</v>
      </c>
      <c r="C251" s="3">
        <f t="shared" ref="C251:I251" si="41">SUM(C252,C264,C265,C259)</f>
        <v>7889</v>
      </c>
      <c r="D251" s="3">
        <f t="shared" si="41"/>
        <v>120</v>
      </c>
      <c r="E251" s="3">
        <f t="shared" si="41"/>
        <v>262</v>
      </c>
      <c r="F251" s="3">
        <f t="shared" si="41"/>
        <v>117</v>
      </c>
      <c r="G251" s="3">
        <f t="shared" si="41"/>
        <v>15</v>
      </c>
      <c r="H251" s="3">
        <f t="shared" si="41"/>
        <v>58</v>
      </c>
      <c r="I251" s="13">
        <f t="shared" si="41"/>
        <v>11</v>
      </c>
    </row>
    <row r="252" spans="1:9" ht="19.5" customHeight="1" x14ac:dyDescent="0.2">
      <c r="A252" s="15" t="s">
        <v>40</v>
      </c>
      <c r="B252" s="3">
        <f>SUM(B253:B258)</f>
        <v>4605</v>
      </c>
      <c r="C252" s="3">
        <f t="shared" ref="C252:I252" si="42">SUM(C253:C258)</f>
        <v>4365</v>
      </c>
      <c r="D252" s="3">
        <f t="shared" si="42"/>
        <v>72</v>
      </c>
      <c r="E252" s="3">
        <f t="shared" si="42"/>
        <v>95</v>
      </c>
      <c r="F252" s="3">
        <f t="shared" si="42"/>
        <v>37</v>
      </c>
      <c r="G252" s="3">
        <f t="shared" si="42"/>
        <v>6</v>
      </c>
      <c r="H252" s="3">
        <f t="shared" si="42"/>
        <v>27</v>
      </c>
      <c r="I252" s="13">
        <f t="shared" si="42"/>
        <v>3</v>
      </c>
    </row>
    <row r="253" spans="1:9" ht="19.5" customHeight="1" x14ac:dyDescent="0.2">
      <c r="A253" s="9" t="s">
        <v>41</v>
      </c>
      <c r="B253" s="3">
        <f t="shared" ref="B253:B258" si="43">SUM(C253:I253)</f>
        <v>192</v>
      </c>
      <c r="C253" s="6">
        <v>184</v>
      </c>
      <c r="D253" s="6" t="s">
        <v>16</v>
      </c>
      <c r="E253" s="6">
        <v>6</v>
      </c>
      <c r="F253" s="6" t="s">
        <v>16</v>
      </c>
      <c r="G253" s="6" t="s">
        <v>16</v>
      </c>
      <c r="H253" s="6">
        <v>2</v>
      </c>
      <c r="I253" s="7" t="s">
        <v>16</v>
      </c>
    </row>
    <row r="254" spans="1:9" ht="19.5" customHeight="1" x14ac:dyDescent="0.2">
      <c r="A254" s="9" t="s">
        <v>43</v>
      </c>
      <c r="B254" s="3">
        <f t="shared" si="43"/>
        <v>11</v>
      </c>
      <c r="C254" s="6">
        <v>11</v>
      </c>
      <c r="D254" s="6" t="s">
        <v>16</v>
      </c>
      <c r="E254" s="6" t="s">
        <v>16</v>
      </c>
      <c r="F254" s="6" t="s">
        <v>16</v>
      </c>
      <c r="G254" s="6" t="s">
        <v>16</v>
      </c>
      <c r="H254" s="6" t="s">
        <v>16</v>
      </c>
      <c r="I254" s="7" t="s">
        <v>16</v>
      </c>
    </row>
    <row r="255" spans="1:9" ht="19.5" customHeight="1" x14ac:dyDescent="0.2">
      <c r="A255" s="9" t="s">
        <v>42</v>
      </c>
      <c r="B255" s="3">
        <f t="shared" si="43"/>
        <v>361</v>
      </c>
      <c r="C255" s="6">
        <v>351</v>
      </c>
      <c r="D255" s="6">
        <v>1</v>
      </c>
      <c r="E255" s="6">
        <v>7</v>
      </c>
      <c r="F255" s="6">
        <v>1</v>
      </c>
      <c r="G255" s="6" t="s">
        <v>16</v>
      </c>
      <c r="H255" s="6">
        <v>1</v>
      </c>
      <c r="I255" s="7" t="s">
        <v>16</v>
      </c>
    </row>
    <row r="256" spans="1:9" ht="19.5" customHeight="1" x14ac:dyDescent="0.2">
      <c r="A256" s="9" t="s">
        <v>44</v>
      </c>
      <c r="B256" s="3">
        <f t="shared" si="43"/>
        <v>1328</v>
      </c>
      <c r="C256" s="6">
        <v>1220</v>
      </c>
      <c r="D256" s="6">
        <v>22</v>
      </c>
      <c r="E256" s="6">
        <v>53</v>
      </c>
      <c r="F256" s="6">
        <v>12</v>
      </c>
      <c r="G256" s="6">
        <v>1</v>
      </c>
      <c r="H256" s="6">
        <v>18</v>
      </c>
      <c r="I256" s="7">
        <v>2</v>
      </c>
    </row>
    <row r="257" spans="1:10" ht="19.5" customHeight="1" x14ac:dyDescent="0.2">
      <c r="A257" s="9" t="s">
        <v>45</v>
      </c>
      <c r="B257" s="3">
        <f t="shared" si="43"/>
        <v>1200</v>
      </c>
      <c r="C257" s="6">
        <v>1126</v>
      </c>
      <c r="D257" s="6">
        <v>31</v>
      </c>
      <c r="E257" s="6">
        <v>23</v>
      </c>
      <c r="F257" s="6">
        <v>13</v>
      </c>
      <c r="G257" s="6">
        <v>3</v>
      </c>
      <c r="H257" s="6">
        <v>3</v>
      </c>
      <c r="I257" s="7">
        <v>1</v>
      </c>
    </row>
    <row r="258" spans="1:10" ht="19.5" customHeight="1" x14ac:dyDescent="0.2">
      <c r="A258" s="18" t="s">
        <v>67</v>
      </c>
      <c r="B258" s="3">
        <f t="shared" si="43"/>
        <v>1513</v>
      </c>
      <c r="C258" s="6">
        <v>1473</v>
      </c>
      <c r="D258" s="6">
        <v>18</v>
      </c>
      <c r="E258" s="6">
        <v>6</v>
      </c>
      <c r="F258" s="6">
        <v>11</v>
      </c>
      <c r="G258" s="6">
        <v>2</v>
      </c>
      <c r="H258" s="6">
        <v>3</v>
      </c>
      <c r="I258" s="7" t="s">
        <v>16</v>
      </c>
    </row>
    <row r="259" spans="1:10" ht="19.5" customHeight="1" x14ac:dyDescent="0.2">
      <c r="A259" s="15" t="s">
        <v>47</v>
      </c>
      <c r="B259" s="3">
        <f>SUM(B260:B263)</f>
        <v>3818</v>
      </c>
      <c r="C259" s="3">
        <f t="shared" ref="C259:I259" si="44">SUM(C260:C263)</f>
        <v>3478</v>
      </c>
      <c r="D259" s="3">
        <f t="shared" si="44"/>
        <v>46</v>
      </c>
      <c r="E259" s="3">
        <f t="shared" si="44"/>
        <v>166</v>
      </c>
      <c r="F259" s="3">
        <f t="shared" si="44"/>
        <v>80</v>
      </c>
      <c r="G259" s="3">
        <f t="shared" si="44"/>
        <v>9</v>
      </c>
      <c r="H259" s="3">
        <f t="shared" si="44"/>
        <v>31</v>
      </c>
      <c r="I259" s="13">
        <f t="shared" si="44"/>
        <v>8</v>
      </c>
    </row>
    <row r="260" spans="1:10" ht="19.5" customHeight="1" x14ac:dyDescent="0.2">
      <c r="A260" s="9" t="s">
        <v>48</v>
      </c>
      <c r="B260" s="3">
        <f>SUM(C260:I260)</f>
        <v>636</v>
      </c>
      <c r="C260" s="6">
        <v>600</v>
      </c>
      <c r="D260" s="6">
        <v>15</v>
      </c>
      <c r="E260" s="6">
        <v>11</v>
      </c>
      <c r="F260" s="6">
        <v>1</v>
      </c>
      <c r="G260" s="6">
        <v>2</v>
      </c>
      <c r="H260" s="6">
        <v>7</v>
      </c>
      <c r="I260" s="7" t="s">
        <v>16</v>
      </c>
    </row>
    <row r="261" spans="1:10" ht="19.5" customHeight="1" x14ac:dyDescent="0.2">
      <c r="A261" s="9" t="s">
        <v>49</v>
      </c>
      <c r="B261" s="3">
        <f>SUM(C261:I261)</f>
        <v>2230</v>
      </c>
      <c r="C261" s="6">
        <v>2032</v>
      </c>
      <c r="D261" s="6">
        <v>20</v>
      </c>
      <c r="E261" s="6">
        <v>107</v>
      </c>
      <c r="F261" s="6">
        <v>46</v>
      </c>
      <c r="G261" s="6">
        <v>3</v>
      </c>
      <c r="H261" s="6">
        <v>15</v>
      </c>
      <c r="I261" s="7">
        <v>7</v>
      </c>
    </row>
    <row r="262" spans="1:10" ht="19.5" customHeight="1" x14ac:dyDescent="0.2">
      <c r="A262" s="9" t="s">
        <v>50</v>
      </c>
      <c r="B262" s="3">
        <f>SUM(C262:I262)</f>
        <v>946</v>
      </c>
      <c r="C262" s="6">
        <v>840</v>
      </c>
      <c r="D262" s="6">
        <v>11</v>
      </c>
      <c r="E262" s="6">
        <v>48</v>
      </c>
      <c r="F262" s="6">
        <v>33</v>
      </c>
      <c r="G262" s="7">
        <v>4</v>
      </c>
      <c r="H262" s="6">
        <v>9</v>
      </c>
      <c r="I262" s="7">
        <v>1</v>
      </c>
    </row>
    <row r="263" spans="1:10" ht="19.5" customHeight="1" x14ac:dyDescent="0.2">
      <c r="A263" s="18" t="s">
        <v>51</v>
      </c>
      <c r="B263" s="3">
        <f>SUM(C263:I263)</f>
        <v>6</v>
      </c>
      <c r="C263" s="6">
        <v>6</v>
      </c>
      <c r="D263" s="6" t="s">
        <v>16</v>
      </c>
      <c r="E263" s="6" t="s">
        <v>16</v>
      </c>
      <c r="F263" s="6" t="s">
        <v>16</v>
      </c>
      <c r="G263" s="6" t="s">
        <v>16</v>
      </c>
      <c r="H263" s="6" t="s">
        <v>16</v>
      </c>
      <c r="I263" s="7" t="s">
        <v>16</v>
      </c>
    </row>
    <row r="264" spans="1:10" ht="19.5" customHeight="1" x14ac:dyDescent="0.2">
      <c r="A264" s="28" t="s">
        <v>65</v>
      </c>
      <c r="B264" s="3">
        <f>SUM(C264:M264)</f>
        <v>10</v>
      </c>
      <c r="C264" s="6">
        <v>10</v>
      </c>
      <c r="D264" s="6" t="s">
        <v>16</v>
      </c>
      <c r="E264" s="6" t="s">
        <v>16</v>
      </c>
      <c r="F264" s="6" t="s">
        <v>16</v>
      </c>
      <c r="G264" s="6" t="s">
        <v>16</v>
      </c>
      <c r="H264" s="6" t="s">
        <v>16</v>
      </c>
      <c r="I264" s="7" t="s">
        <v>16</v>
      </c>
    </row>
    <row r="265" spans="1:10" ht="19.5" customHeight="1" x14ac:dyDescent="0.2">
      <c r="A265" s="28" t="s">
        <v>64</v>
      </c>
      <c r="B265" s="3">
        <f>SUM(C265:M265)</f>
        <v>39</v>
      </c>
      <c r="C265" s="6">
        <v>36</v>
      </c>
      <c r="D265" s="6">
        <v>2</v>
      </c>
      <c r="E265" s="6">
        <v>1</v>
      </c>
      <c r="F265" s="6" t="s">
        <v>16</v>
      </c>
      <c r="G265" s="6" t="s">
        <v>16</v>
      </c>
      <c r="H265" s="6" t="s">
        <v>16</v>
      </c>
      <c r="I265" s="7" t="s">
        <v>16</v>
      </c>
    </row>
    <row r="266" spans="1:10" ht="19.5" customHeight="1" x14ac:dyDescent="0.25">
      <c r="A266" s="15" t="s">
        <v>52</v>
      </c>
      <c r="B266" s="3">
        <f t="shared" ref="B266:H266" si="45">SUM(B267:B283)</f>
        <v>5251</v>
      </c>
      <c r="C266" s="3">
        <f t="shared" si="45"/>
        <v>5059</v>
      </c>
      <c r="D266" s="3">
        <f t="shared" si="45"/>
        <v>110</v>
      </c>
      <c r="E266" s="3">
        <f t="shared" si="45"/>
        <v>39</v>
      </c>
      <c r="F266" s="3">
        <f t="shared" si="45"/>
        <v>12</v>
      </c>
      <c r="G266" s="3">
        <f t="shared" si="45"/>
        <v>10</v>
      </c>
      <c r="H266" s="3">
        <f t="shared" si="45"/>
        <v>21</v>
      </c>
      <c r="I266" s="17" t="s">
        <v>16</v>
      </c>
      <c r="J266" s="8"/>
    </row>
    <row r="267" spans="1:10" ht="19.5" customHeight="1" x14ac:dyDescent="0.2">
      <c r="A267" s="9" t="s">
        <v>41</v>
      </c>
      <c r="B267" s="3">
        <f>SUM(C267:I267)</f>
        <v>67</v>
      </c>
      <c r="C267" s="6">
        <v>63</v>
      </c>
      <c r="D267" s="6">
        <v>2</v>
      </c>
      <c r="E267" s="6">
        <v>2</v>
      </c>
      <c r="F267" s="6" t="s">
        <v>16</v>
      </c>
      <c r="G267" s="6" t="s">
        <v>16</v>
      </c>
      <c r="H267" s="6" t="s">
        <v>16</v>
      </c>
      <c r="I267" s="7" t="s">
        <v>16</v>
      </c>
    </row>
    <row r="268" spans="1:10" ht="19.5" customHeight="1" x14ac:dyDescent="0.2">
      <c r="A268" s="9" t="s">
        <v>43</v>
      </c>
      <c r="B268" s="3">
        <f>SUM(C268:I268)</f>
        <v>4899</v>
      </c>
      <c r="C268" s="6">
        <v>4733</v>
      </c>
      <c r="D268" s="6">
        <v>98</v>
      </c>
      <c r="E268" s="6">
        <v>32</v>
      </c>
      <c r="F268" s="6">
        <v>9</v>
      </c>
      <c r="G268" s="6">
        <v>8</v>
      </c>
      <c r="H268" s="6">
        <v>19</v>
      </c>
      <c r="I268" s="7" t="s">
        <v>16</v>
      </c>
    </row>
    <row r="269" spans="1:10" ht="19.5" customHeight="1" x14ac:dyDescent="0.2">
      <c r="A269" s="9" t="s">
        <v>44</v>
      </c>
      <c r="B269" s="3">
        <f>SUM(C269:I269)</f>
        <v>260</v>
      </c>
      <c r="C269" s="6">
        <v>238</v>
      </c>
      <c r="D269" s="6">
        <v>10</v>
      </c>
      <c r="E269" s="6">
        <v>5</v>
      </c>
      <c r="F269" s="6">
        <v>3</v>
      </c>
      <c r="G269" s="6">
        <v>2</v>
      </c>
      <c r="H269" s="6">
        <v>2</v>
      </c>
      <c r="I269" s="7" t="s">
        <v>16</v>
      </c>
    </row>
    <row r="270" spans="1:10" ht="19.5" customHeight="1" x14ac:dyDescent="0.2">
      <c r="A270" s="9" t="s">
        <v>45</v>
      </c>
      <c r="B270" s="3">
        <f>SUM(C270:I270)</f>
        <v>24</v>
      </c>
      <c r="C270" s="6">
        <v>24</v>
      </c>
      <c r="D270" s="6" t="s">
        <v>16</v>
      </c>
      <c r="E270" s="6" t="s">
        <v>16</v>
      </c>
      <c r="F270" s="6" t="s">
        <v>16</v>
      </c>
      <c r="G270" s="6" t="s">
        <v>16</v>
      </c>
      <c r="H270" s="6" t="s">
        <v>16</v>
      </c>
      <c r="I270" s="7" t="s">
        <v>16</v>
      </c>
    </row>
    <row r="271" spans="1:10" ht="21" customHeight="1" x14ac:dyDescent="0.2">
      <c r="A271" s="44" t="s">
        <v>9</v>
      </c>
      <c r="B271" s="44"/>
      <c r="C271" s="44"/>
      <c r="D271" s="44"/>
      <c r="E271" s="44"/>
      <c r="F271" s="44"/>
      <c r="G271" s="44"/>
      <c r="H271" s="44"/>
      <c r="I271" s="44"/>
    </row>
    <row r="272" spans="1:10" ht="21" customHeight="1" x14ac:dyDescent="0.2">
      <c r="A272" s="44" t="s">
        <v>12</v>
      </c>
      <c r="B272" s="44"/>
      <c r="C272" s="44"/>
      <c r="D272" s="44"/>
      <c r="E272" s="44"/>
      <c r="F272" s="44"/>
      <c r="G272" s="44"/>
      <c r="H272" s="44"/>
      <c r="I272" s="44"/>
    </row>
    <row r="273" spans="1:9" ht="21" customHeight="1" x14ac:dyDescent="0.2">
      <c r="A273" s="44" t="s">
        <v>14</v>
      </c>
      <c r="B273" s="44"/>
      <c r="C273" s="44"/>
      <c r="D273" s="44"/>
      <c r="E273" s="44"/>
      <c r="F273" s="44"/>
      <c r="G273" s="44"/>
      <c r="H273" s="44"/>
      <c r="I273" s="44"/>
    </row>
    <row r="274" spans="1:9" ht="13.5" customHeight="1" x14ac:dyDescent="0.2">
      <c r="A274" s="1" t="s">
        <v>0</v>
      </c>
      <c r="B274" s="2"/>
      <c r="C274" s="29"/>
      <c r="D274" s="1"/>
      <c r="E274" s="1"/>
      <c r="F274" s="1"/>
      <c r="G274" s="1"/>
      <c r="H274" s="1"/>
      <c r="I274" s="1"/>
    </row>
    <row r="275" spans="1:9" s="9" customFormat="1" ht="23.1" customHeight="1" x14ac:dyDescent="0.2">
      <c r="A275" s="45" t="s">
        <v>13</v>
      </c>
      <c r="B275" s="48" t="s">
        <v>7</v>
      </c>
      <c r="C275" s="49"/>
      <c r="D275" s="49"/>
      <c r="E275" s="49"/>
      <c r="F275" s="49"/>
      <c r="G275" s="49"/>
      <c r="H275" s="49"/>
      <c r="I275" s="49"/>
    </row>
    <row r="276" spans="1:9" s="9" customFormat="1" ht="23.1" customHeight="1" x14ac:dyDescent="0.2">
      <c r="A276" s="46"/>
      <c r="B276" s="50" t="s">
        <v>8</v>
      </c>
      <c r="C276" s="53" t="s">
        <v>1</v>
      </c>
      <c r="D276" s="54"/>
      <c r="E276" s="54"/>
      <c r="F276" s="54"/>
      <c r="G276" s="54"/>
      <c r="H276" s="54"/>
      <c r="I276" s="54"/>
    </row>
    <row r="277" spans="1:9" s="9" customFormat="1" ht="21" customHeight="1" x14ac:dyDescent="0.2">
      <c r="A277" s="46"/>
      <c r="B277" s="51"/>
      <c r="C277" s="50" t="s">
        <v>2</v>
      </c>
      <c r="D277" s="50" t="s">
        <v>3</v>
      </c>
      <c r="E277" s="50" t="s">
        <v>4</v>
      </c>
      <c r="F277" s="50" t="s">
        <v>5</v>
      </c>
      <c r="G277" s="50" t="s">
        <v>70</v>
      </c>
      <c r="H277" s="50" t="s">
        <v>15</v>
      </c>
      <c r="I277" s="57" t="s">
        <v>11</v>
      </c>
    </row>
    <row r="278" spans="1:9" s="9" customFormat="1" ht="21" customHeight="1" x14ac:dyDescent="0.2">
      <c r="A278" s="46"/>
      <c r="B278" s="51"/>
      <c r="C278" s="55"/>
      <c r="D278" s="55"/>
      <c r="E278" s="55"/>
      <c r="F278" s="55"/>
      <c r="G278" s="55"/>
      <c r="H278" s="55"/>
      <c r="I278" s="58"/>
    </row>
    <row r="279" spans="1:9" s="9" customFormat="1" ht="21" customHeight="1" x14ac:dyDescent="0.2">
      <c r="A279" s="46"/>
      <c r="B279" s="51"/>
      <c r="C279" s="55"/>
      <c r="D279" s="55"/>
      <c r="E279" s="55"/>
      <c r="F279" s="55"/>
      <c r="G279" s="55"/>
      <c r="H279" s="55"/>
      <c r="I279" s="58"/>
    </row>
    <row r="280" spans="1:9" s="9" customFormat="1" ht="21" customHeight="1" x14ac:dyDescent="0.2">
      <c r="A280" s="47"/>
      <c r="B280" s="52"/>
      <c r="C280" s="56"/>
      <c r="D280" s="56"/>
      <c r="E280" s="56"/>
      <c r="F280" s="56"/>
      <c r="G280" s="56"/>
      <c r="H280" s="56"/>
      <c r="I280" s="59"/>
    </row>
    <row r="281" spans="1:9" s="9" customFormat="1" ht="8.25" customHeight="1" x14ac:dyDescent="0.2">
      <c r="A281" s="39"/>
      <c r="B281" s="40"/>
      <c r="C281" s="41"/>
      <c r="D281" s="41"/>
      <c r="E281" s="41"/>
      <c r="F281" s="41"/>
      <c r="G281" s="41"/>
      <c r="H281" s="41"/>
      <c r="I281" s="42"/>
    </row>
    <row r="282" spans="1:9" s="9" customFormat="1" ht="23.25" customHeight="1" x14ac:dyDescent="0.2">
      <c r="A282" s="34" t="s">
        <v>58</v>
      </c>
      <c r="B282" s="4"/>
      <c r="C282" s="4"/>
      <c r="D282" s="4"/>
      <c r="E282" s="4"/>
      <c r="F282" s="4"/>
      <c r="G282" s="4"/>
      <c r="H282" s="4"/>
    </row>
    <row r="283" spans="1:9" ht="19.5" customHeight="1" x14ac:dyDescent="0.2">
      <c r="A283" s="18" t="s">
        <v>67</v>
      </c>
      <c r="B283" s="3">
        <f>SUM(C283:I283)</f>
        <v>1</v>
      </c>
      <c r="C283" s="6">
        <v>1</v>
      </c>
      <c r="D283" s="6" t="s">
        <v>16</v>
      </c>
      <c r="E283" s="6" t="s">
        <v>16</v>
      </c>
      <c r="F283" s="6" t="s">
        <v>16</v>
      </c>
      <c r="G283" s="6" t="s">
        <v>16</v>
      </c>
      <c r="H283" s="6" t="s">
        <v>16</v>
      </c>
      <c r="I283" s="7" t="s">
        <v>16</v>
      </c>
    </row>
    <row r="284" spans="1:9" ht="19.5" customHeight="1" x14ac:dyDescent="0.25">
      <c r="A284" s="15" t="s">
        <v>53</v>
      </c>
      <c r="B284" s="3">
        <f>SUM(B285:B286)</f>
        <v>82</v>
      </c>
      <c r="C284" s="3">
        <f>SUM(C285:C286)</f>
        <v>77</v>
      </c>
      <c r="D284" s="3">
        <f>SUM(D285:D286)</f>
        <v>3</v>
      </c>
      <c r="E284" s="3">
        <f>SUM(E285:E286)</f>
        <v>1</v>
      </c>
      <c r="F284" s="3">
        <f>SUM(F285:F286)</f>
        <v>1</v>
      </c>
      <c r="G284" s="17" t="s">
        <v>16</v>
      </c>
      <c r="H284" s="17" t="s">
        <v>16</v>
      </c>
      <c r="I284" s="17" t="s">
        <v>16</v>
      </c>
    </row>
    <row r="285" spans="1:9" ht="19.5" customHeight="1" x14ac:dyDescent="0.2">
      <c r="A285" s="9" t="s">
        <v>45</v>
      </c>
      <c r="B285" s="3">
        <f>SUM(C285:I285)</f>
        <v>76</v>
      </c>
      <c r="C285" s="6">
        <v>71</v>
      </c>
      <c r="D285" s="6">
        <v>3</v>
      </c>
      <c r="E285" s="6">
        <v>1</v>
      </c>
      <c r="F285" s="6">
        <v>1</v>
      </c>
      <c r="G285" s="6" t="s">
        <v>16</v>
      </c>
      <c r="H285" s="6" t="s">
        <v>16</v>
      </c>
      <c r="I285" s="7" t="s">
        <v>16</v>
      </c>
    </row>
    <row r="286" spans="1:9" ht="19.5" customHeight="1" x14ac:dyDescent="0.2">
      <c r="A286" s="9" t="s">
        <v>67</v>
      </c>
      <c r="B286" s="3">
        <f>SUM(C286:I286)</f>
        <v>6</v>
      </c>
      <c r="C286" s="6">
        <v>6</v>
      </c>
      <c r="D286" s="6" t="s">
        <v>16</v>
      </c>
      <c r="E286" s="6" t="s">
        <v>16</v>
      </c>
      <c r="F286" s="6" t="s">
        <v>16</v>
      </c>
      <c r="G286" s="6" t="s">
        <v>16</v>
      </c>
      <c r="H286" s="6" t="s">
        <v>16</v>
      </c>
      <c r="I286" s="7" t="s">
        <v>16</v>
      </c>
    </row>
    <row r="287" spans="1:9" ht="19.5" customHeight="1" x14ac:dyDescent="0.2">
      <c r="A287" s="15" t="s">
        <v>6</v>
      </c>
      <c r="B287" s="3"/>
      <c r="C287" s="3"/>
      <c r="D287" s="3"/>
      <c r="E287" s="3"/>
      <c r="F287" s="3"/>
      <c r="G287" s="3"/>
      <c r="H287" s="3"/>
      <c r="I287" s="13"/>
    </row>
    <row r="288" spans="1:9" ht="19.5" customHeight="1" x14ac:dyDescent="0.25">
      <c r="A288" s="15" t="s">
        <v>60</v>
      </c>
      <c r="B288" s="3">
        <f>SUM(B289,B299,B295,B300,B301)</f>
        <v>1089</v>
      </c>
      <c r="C288" s="3">
        <f t="shared" ref="C288:H288" si="46">SUM(C289,C299,C295,C300,C301)</f>
        <v>1005</v>
      </c>
      <c r="D288" s="3">
        <f t="shared" si="46"/>
        <v>11</v>
      </c>
      <c r="E288" s="3">
        <f t="shared" si="46"/>
        <v>42</v>
      </c>
      <c r="F288" s="3">
        <f t="shared" si="46"/>
        <v>17</v>
      </c>
      <c r="G288" s="3">
        <f t="shared" si="46"/>
        <v>3</v>
      </c>
      <c r="H288" s="3">
        <f t="shared" si="46"/>
        <v>11</v>
      </c>
      <c r="I288" s="17" t="s">
        <v>16</v>
      </c>
    </row>
    <row r="289" spans="1:9" ht="19.5" customHeight="1" x14ac:dyDescent="0.25">
      <c r="A289" s="15" t="s">
        <v>40</v>
      </c>
      <c r="B289" s="3">
        <f>SUM(B290:B294)</f>
        <v>938</v>
      </c>
      <c r="C289" s="3">
        <f t="shared" ref="C289:H289" si="47">SUM(C290:C294)</f>
        <v>880</v>
      </c>
      <c r="D289" s="3">
        <f t="shared" si="47"/>
        <v>9</v>
      </c>
      <c r="E289" s="3">
        <f t="shared" si="47"/>
        <v>26</v>
      </c>
      <c r="F289" s="3">
        <f t="shared" si="47"/>
        <v>13</v>
      </c>
      <c r="G289" s="3">
        <f t="shared" si="47"/>
        <v>1</v>
      </c>
      <c r="H289" s="3">
        <f t="shared" si="47"/>
        <v>9</v>
      </c>
      <c r="I289" s="17" t="s">
        <v>16</v>
      </c>
    </row>
    <row r="290" spans="1:9" ht="19.5" customHeight="1" x14ac:dyDescent="0.2">
      <c r="A290" s="9" t="s">
        <v>41</v>
      </c>
      <c r="B290" s="3">
        <f>SUM(C290:I290)</f>
        <v>90</v>
      </c>
      <c r="C290" s="6">
        <v>81</v>
      </c>
      <c r="D290" s="6">
        <v>1</v>
      </c>
      <c r="E290" s="6">
        <v>4</v>
      </c>
      <c r="F290" s="6">
        <v>2</v>
      </c>
      <c r="G290" s="6" t="s">
        <v>16</v>
      </c>
      <c r="H290" s="6">
        <v>2</v>
      </c>
      <c r="I290" s="7" t="s">
        <v>16</v>
      </c>
    </row>
    <row r="291" spans="1:9" ht="19.5" customHeight="1" x14ac:dyDescent="0.2">
      <c r="A291" s="9" t="s">
        <v>43</v>
      </c>
      <c r="B291" s="3">
        <f>SUM(C291:I291)</f>
        <v>84</v>
      </c>
      <c r="C291" s="6">
        <v>78</v>
      </c>
      <c r="D291" s="6">
        <v>3</v>
      </c>
      <c r="E291" s="6">
        <v>2</v>
      </c>
      <c r="F291" s="6">
        <v>1</v>
      </c>
      <c r="G291" s="6" t="s">
        <v>16</v>
      </c>
      <c r="H291" s="6" t="s">
        <v>16</v>
      </c>
      <c r="I291" s="7" t="s">
        <v>16</v>
      </c>
    </row>
    <row r="292" spans="1:9" ht="19.5" customHeight="1" x14ac:dyDescent="0.2">
      <c r="A292" s="9" t="s">
        <v>44</v>
      </c>
      <c r="B292" s="3">
        <f>SUM(C292:I292)</f>
        <v>674</v>
      </c>
      <c r="C292" s="6">
        <v>632</v>
      </c>
      <c r="D292" s="6">
        <v>4</v>
      </c>
      <c r="E292" s="6">
        <v>20</v>
      </c>
      <c r="F292" s="6">
        <v>10</v>
      </c>
      <c r="G292" s="6">
        <v>1</v>
      </c>
      <c r="H292" s="6">
        <v>7</v>
      </c>
      <c r="I292" s="7" t="s">
        <v>16</v>
      </c>
    </row>
    <row r="293" spans="1:9" ht="19.5" customHeight="1" x14ac:dyDescent="0.2">
      <c r="A293" s="18" t="s">
        <v>45</v>
      </c>
      <c r="B293" s="3">
        <f>SUM(C293:I293)</f>
        <v>63</v>
      </c>
      <c r="C293" s="6">
        <v>62</v>
      </c>
      <c r="D293" s="6">
        <v>1</v>
      </c>
      <c r="E293" s="6" t="s">
        <v>16</v>
      </c>
      <c r="F293" s="6" t="s">
        <v>16</v>
      </c>
      <c r="G293" s="6" t="s">
        <v>16</v>
      </c>
      <c r="H293" s="6" t="s">
        <v>16</v>
      </c>
      <c r="I293" s="7" t="s">
        <v>16</v>
      </c>
    </row>
    <row r="294" spans="1:9" ht="19.5" customHeight="1" x14ac:dyDescent="0.2">
      <c r="A294" s="18" t="s">
        <v>67</v>
      </c>
      <c r="B294" s="3">
        <f>SUM(C294:I294)</f>
        <v>27</v>
      </c>
      <c r="C294" s="6">
        <v>27</v>
      </c>
      <c r="D294" s="6" t="s">
        <v>16</v>
      </c>
      <c r="E294" s="6" t="s">
        <v>16</v>
      </c>
      <c r="F294" s="6" t="s">
        <v>16</v>
      </c>
      <c r="G294" s="6" t="s">
        <v>16</v>
      </c>
      <c r="H294" s="6" t="s">
        <v>16</v>
      </c>
      <c r="I294" s="7" t="s">
        <v>16</v>
      </c>
    </row>
    <row r="295" spans="1:9" ht="19.5" customHeight="1" x14ac:dyDescent="0.25">
      <c r="A295" s="15" t="s">
        <v>47</v>
      </c>
      <c r="B295" s="3">
        <f>SUM(B296:B298)</f>
        <v>72</v>
      </c>
      <c r="C295" s="3">
        <f>SUM(C296:C298)</f>
        <v>67</v>
      </c>
      <c r="D295" s="16" t="s">
        <v>16</v>
      </c>
      <c r="E295" s="3">
        <f>SUM(E296:E298)</f>
        <v>3</v>
      </c>
      <c r="F295" s="3">
        <f>SUM(F296:F298)</f>
        <v>2</v>
      </c>
      <c r="G295" s="16" t="s">
        <v>16</v>
      </c>
      <c r="H295" s="16" t="s">
        <v>16</v>
      </c>
      <c r="I295" s="17" t="s">
        <v>16</v>
      </c>
    </row>
    <row r="296" spans="1:9" ht="19.5" customHeight="1" x14ac:dyDescent="0.2">
      <c r="A296" s="9" t="s">
        <v>48</v>
      </c>
      <c r="B296" s="3">
        <f t="shared" ref="B296:B304" si="48">SUM(C296:I296)</f>
        <v>17</v>
      </c>
      <c r="C296" s="6">
        <v>17</v>
      </c>
      <c r="D296" s="6" t="s">
        <v>16</v>
      </c>
      <c r="E296" s="6" t="s">
        <v>16</v>
      </c>
      <c r="F296" s="6" t="s">
        <v>16</v>
      </c>
      <c r="G296" s="6" t="s">
        <v>16</v>
      </c>
      <c r="H296" s="6" t="s">
        <v>16</v>
      </c>
      <c r="I296" s="7" t="s">
        <v>16</v>
      </c>
    </row>
    <row r="297" spans="1:9" ht="19.5" customHeight="1" x14ac:dyDescent="0.2">
      <c r="A297" s="9" t="s">
        <v>49</v>
      </c>
      <c r="B297" s="3">
        <f t="shared" si="48"/>
        <v>53</v>
      </c>
      <c r="C297" s="6">
        <v>48</v>
      </c>
      <c r="D297" s="6" t="s">
        <v>16</v>
      </c>
      <c r="E297" s="6">
        <v>3</v>
      </c>
      <c r="F297" s="6">
        <v>2</v>
      </c>
      <c r="G297" s="6" t="s">
        <v>16</v>
      </c>
      <c r="H297" s="6" t="s">
        <v>16</v>
      </c>
      <c r="I297" s="7" t="s">
        <v>16</v>
      </c>
    </row>
    <row r="298" spans="1:9" ht="19.5" customHeight="1" x14ac:dyDescent="0.2">
      <c r="A298" s="9" t="s">
        <v>50</v>
      </c>
      <c r="B298" s="3">
        <f t="shared" si="48"/>
        <v>2</v>
      </c>
      <c r="C298" s="6">
        <v>2</v>
      </c>
      <c r="D298" s="6" t="s">
        <v>16</v>
      </c>
      <c r="E298" s="6" t="s">
        <v>16</v>
      </c>
      <c r="F298" s="6" t="s">
        <v>16</v>
      </c>
      <c r="G298" s="6" t="s">
        <v>16</v>
      </c>
      <c r="H298" s="6" t="s">
        <v>16</v>
      </c>
      <c r="I298" s="7" t="s">
        <v>16</v>
      </c>
    </row>
    <row r="299" spans="1:9" ht="19.5" customHeight="1" x14ac:dyDescent="0.2">
      <c r="A299" s="28" t="s">
        <v>65</v>
      </c>
      <c r="B299" s="3">
        <f>SUM(C299:J299)</f>
        <v>5</v>
      </c>
      <c r="C299" s="6">
        <v>5</v>
      </c>
      <c r="D299" s="6" t="s">
        <v>16</v>
      </c>
      <c r="E299" s="6" t="s">
        <v>16</v>
      </c>
      <c r="F299" s="6" t="s">
        <v>16</v>
      </c>
      <c r="G299" s="6" t="s">
        <v>16</v>
      </c>
      <c r="H299" s="6" t="s">
        <v>16</v>
      </c>
      <c r="I299" s="7" t="s">
        <v>16</v>
      </c>
    </row>
    <row r="300" spans="1:9" ht="19.5" customHeight="1" x14ac:dyDescent="0.2">
      <c r="A300" s="28" t="s">
        <v>63</v>
      </c>
      <c r="B300" s="3">
        <f>SUM(C300:J300)</f>
        <v>2</v>
      </c>
      <c r="C300" s="6">
        <v>1</v>
      </c>
      <c r="D300" s="6">
        <v>1</v>
      </c>
      <c r="E300" s="6" t="s">
        <v>16</v>
      </c>
      <c r="F300" s="6" t="s">
        <v>16</v>
      </c>
      <c r="G300" s="6" t="s">
        <v>16</v>
      </c>
      <c r="H300" s="6" t="s">
        <v>16</v>
      </c>
      <c r="I300" s="7" t="s">
        <v>16</v>
      </c>
    </row>
    <row r="301" spans="1:9" ht="19.5" customHeight="1" x14ac:dyDescent="0.2">
      <c r="A301" s="28" t="s">
        <v>64</v>
      </c>
      <c r="B301" s="3">
        <f>SUM(C301:J301)</f>
        <v>72</v>
      </c>
      <c r="C301" s="6">
        <v>52</v>
      </c>
      <c r="D301" s="6">
        <v>1</v>
      </c>
      <c r="E301" s="6">
        <v>13</v>
      </c>
      <c r="F301" s="6">
        <v>2</v>
      </c>
      <c r="G301" s="6">
        <v>2</v>
      </c>
      <c r="H301" s="6">
        <v>2</v>
      </c>
      <c r="I301" s="7"/>
    </row>
    <row r="302" spans="1:9" ht="19.5" customHeight="1" x14ac:dyDescent="0.2">
      <c r="A302" s="15" t="s">
        <v>54</v>
      </c>
      <c r="B302" s="3">
        <f t="shared" si="48"/>
        <v>7</v>
      </c>
      <c r="C302" s="6">
        <v>6</v>
      </c>
      <c r="D302" s="6">
        <v>1</v>
      </c>
      <c r="E302" s="6" t="s">
        <v>16</v>
      </c>
      <c r="F302" s="6" t="s">
        <v>16</v>
      </c>
      <c r="G302" s="6" t="s">
        <v>16</v>
      </c>
      <c r="H302" s="6" t="s">
        <v>16</v>
      </c>
      <c r="I302" s="7" t="s">
        <v>16</v>
      </c>
    </row>
    <row r="303" spans="1:9" ht="19.5" customHeight="1" x14ac:dyDescent="0.2">
      <c r="A303" s="15" t="s">
        <v>55</v>
      </c>
      <c r="B303" s="3">
        <f t="shared" si="48"/>
        <v>3</v>
      </c>
      <c r="C303" s="6">
        <v>3</v>
      </c>
      <c r="D303" s="6" t="s">
        <v>16</v>
      </c>
      <c r="E303" s="6" t="s">
        <v>16</v>
      </c>
      <c r="F303" s="6" t="s">
        <v>16</v>
      </c>
      <c r="G303" s="6" t="s">
        <v>16</v>
      </c>
      <c r="H303" s="6" t="s">
        <v>16</v>
      </c>
      <c r="I303" s="7" t="s">
        <v>16</v>
      </c>
    </row>
    <row r="304" spans="1:9" ht="19.5" customHeight="1" x14ac:dyDescent="0.2">
      <c r="A304" s="15" t="s">
        <v>56</v>
      </c>
      <c r="B304" s="3">
        <f t="shared" si="48"/>
        <v>57</v>
      </c>
      <c r="C304" s="6">
        <v>52</v>
      </c>
      <c r="D304" s="6">
        <v>3</v>
      </c>
      <c r="E304" s="6">
        <v>2</v>
      </c>
      <c r="F304" s="6" t="s">
        <v>16</v>
      </c>
      <c r="G304" s="6" t="s">
        <v>16</v>
      </c>
      <c r="H304" s="6" t="s">
        <v>16</v>
      </c>
      <c r="I304" s="7" t="s">
        <v>16</v>
      </c>
    </row>
    <row r="305" spans="1:9" ht="20.100000000000001" customHeight="1" x14ac:dyDescent="0.2">
      <c r="A305" s="23"/>
      <c r="B305" s="10"/>
      <c r="C305" s="30"/>
      <c r="D305" s="11"/>
      <c r="E305" s="11"/>
      <c r="F305" s="11"/>
      <c r="G305" s="11"/>
      <c r="H305" s="11"/>
      <c r="I305" s="12"/>
    </row>
    <row r="306" spans="1:9" ht="20.100000000000001" customHeight="1" x14ac:dyDescent="0.2">
      <c r="A306" s="24" t="s">
        <v>71</v>
      </c>
      <c r="B306" s="24"/>
      <c r="D306" s="24"/>
      <c r="E306" s="24"/>
      <c r="F306" s="24"/>
      <c r="G306" s="25"/>
      <c r="H306" s="26"/>
      <c r="I306" s="26"/>
    </row>
    <row r="307" spans="1:9" ht="20.100000000000001" customHeight="1" x14ac:dyDescent="0.2">
      <c r="A307" s="24" t="s">
        <v>19</v>
      </c>
      <c r="B307" s="24"/>
      <c r="D307" s="24"/>
      <c r="E307" s="24"/>
      <c r="F307" s="24"/>
      <c r="G307" s="25"/>
      <c r="H307" s="26"/>
      <c r="I307" s="26"/>
    </row>
    <row r="308" spans="1:9" ht="20.100000000000001" customHeight="1" x14ac:dyDescent="0.2">
      <c r="A308" s="8" t="s">
        <v>10</v>
      </c>
      <c r="B308" s="8"/>
      <c r="G308" s="22"/>
      <c r="H308" s="27"/>
      <c r="I308" s="27"/>
    </row>
    <row r="309" spans="1:9" ht="20.100000000000001" customHeight="1" x14ac:dyDescent="0.2"/>
    <row r="310" spans="1:9" ht="20.100000000000001" customHeight="1" x14ac:dyDescent="0.2"/>
    <row r="311" spans="1:9" ht="20.100000000000001" customHeight="1" x14ac:dyDescent="0.2"/>
    <row r="312" spans="1:9" ht="20.100000000000001" customHeight="1" x14ac:dyDescent="0.2"/>
    <row r="313" spans="1:9" ht="20.100000000000001" customHeight="1" x14ac:dyDescent="0.2"/>
    <row r="314" spans="1:9" ht="20.100000000000001" customHeight="1" x14ac:dyDescent="0.2"/>
    <row r="315" spans="1:9" ht="20.100000000000001" customHeight="1" x14ac:dyDescent="0.2"/>
    <row r="316" spans="1:9" ht="20.100000000000001" customHeight="1" x14ac:dyDescent="0.2"/>
    <row r="317" spans="1:9" ht="20.100000000000001" customHeight="1" x14ac:dyDescent="0.2"/>
    <row r="318" spans="1:9" ht="20.100000000000001" customHeight="1" x14ac:dyDescent="0.2"/>
    <row r="319" spans="1:9" ht="20.100000000000001" customHeight="1" x14ac:dyDescent="0.2"/>
    <row r="320" spans="1:9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</sheetData>
  <mergeCells count="112">
    <mergeCell ref="A116:I116"/>
    <mergeCell ref="A39:I39"/>
    <mergeCell ref="A40:I40"/>
    <mergeCell ref="A41:I41"/>
    <mergeCell ref="A1:I1"/>
    <mergeCell ref="A2:I2"/>
    <mergeCell ref="A3:I3"/>
    <mergeCell ref="B5:I5"/>
    <mergeCell ref="B6:B10"/>
    <mergeCell ref="C6:I6"/>
    <mergeCell ref="C7:C10"/>
    <mergeCell ref="D7:D10"/>
    <mergeCell ref="E7:E10"/>
    <mergeCell ref="F7:F10"/>
    <mergeCell ref="G7:G10"/>
    <mergeCell ref="H7:H10"/>
    <mergeCell ref="I7:I10"/>
    <mergeCell ref="A5:A10"/>
    <mergeCell ref="A43:A48"/>
    <mergeCell ref="B43:I43"/>
    <mergeCell ref="B44:B48"/>
    <mergeCell ref="C44:I44"/>
    <mergeCell ref="C45:C48"/>
    <mergeCell ref="D45:D48"/>
    <mergeCell ref="E45:E48"/>
    <mergeCell ref="F45:F48"/>
    <mergeCell ref="G45:G48"/>
    <mergeCell ref="H45:H48"/>
    <mergeCell ref="I45:I48"/>
    <mergeCell ref="A78:I78"/>
    <mergeCell ref="A79:I79"/>
    <mergeCell ref="A80:I80"/>
    <mergeCell ref="A82:A87"/>
    <mergeCell ref="B82:I82"/>
    <mergeCell ref="B83:B87"/>
    <mergeCell ref="C83:I83"/>
    <mergeCell ref="C84:C87"/>
    <mergeCell ref="D84:D87"/>
    <mergeCell ref="E84:E87"/>
    <mergeCell ref="F84:F87"/>
    <mergeCell ref="G84:G87"/>
    <mergeCell ref="H84:H87"/>
    <mergeCell ref="I84:I87"/>
    <mergeCell ref="A117:I117"/>
    <mergeCell ref="A118:I118"/>
    <mergeCell ref="A120:A125"/>
    <mergeCell ref="B120:I120"/>
    <mergeCell ref="B121:B125"/>
    <mergeCell ref="C121:I121"/>
    <mergeCell ref="C122:C125"/>
    <mergeCell ref="D122:D125"/>
    <mergeCell ref="E122:E125"/>
    <mergeCell ref="F122:F125"/>
    <mergeCell ref="G122:G125"/>
    <mergeCell ref="H122:H125"/>
    <mergeCell ref="I122:I125"/>
    <mergeCell ref="A155:I155"/>
    <mergeCell ref="A156:I156"/>
    <mergeCell ref="A157:I157"/>
    <mergeCell ref="A159:A164"/>
    <mergeCell ref="B159:I159"/>
    <mergeCell ref="B160:B164"/>
    <mergeCell ref="C160:I160"/>
    <mergeCell ref="C161:C164"/>
    <mergeCell ref="D161:D164"/>
    <mergeCell ref="E161:E164"/>
    <mergeCell ref="F161:F164"/>
    <mergeCell ref="G161:G164"/>
    <mergeCell ref="H161:H164"/>
    <mergeCell ref="I161:I164"/>
    <mergeCell ref="A193:I193"/>
    <mergeCell ref="A194:I194"/>
    <mergeCell ref="A195:I195"/>
    <mergeCell ref="A197:A202"/>
    <mergeCell ref="B197:I197"/>
    <mergeCell ref="B198:B202"/>
    <mergeCell ref="C198:I198"/>
    <mergeCell ref="C199:C202"/>
    <mergeCell ref="D199:D202"/>
    <mergeCell ref="E199:E202"/>
    <mergeCell ref="F199:F202"/>
    <mergeCell ref="G199:G202"/>
    <mergeCell ref="H199:H202"/>
    <mergeCell ref="I199:I202"/>
    <mergeCell ref="A232:I232"/>
    <mergeCell ref="A233:I233"/>
    <mergeCell ref="A234:I234"/>
    <mergeCell ref="A236:A241"/>
    <mergeCell ref="B236:I236"/>
    <mergeCell ref="B237:B241"/>
    <mergeCell ref="C237:I237"/>
    <mergeCell ref="C238:C241"/>
    <mergeCell ref="D238:D241"/>
    <mergeCell ref="E238:E241"/>
    <mergeCell ref="F238:F241"/>
    <mergeCell ref="G238:G241"/>
    <mergeCell ref="H238:H241"/>
    <mergeCell ref="I238:I241"/>
    <mergeCell ref="A271:I271"/>
    <mergeCell ref="A272:I272"/>
    <mergeCell ref="A273:I273"/>
    <mergeCell ref="A275:A280"/>
    <mergeCell ref="B275:I275"/>
    <mergeCell ref="B276:B280"/>
    <mergeCell ref="C276:I276"/>
    <mergeCell ref="C277:C280"/>
    <mergeCell ref="D277:D280"/>
    <mergeCell ref="E277:E280"/>
    <mergeCell ref="F277:F280"/>
    <mergeCell ref="G277:G280"/>
    <mergeCell ref="H277:H280"/>
    <mergeCell ref="I277:I280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7" manualBreakCount="7">
    <brk id="38" max="16383" man="1"/>
    <brk id="77" max="16383" man="1"/>
    <brk id="115" max="16383" man="1"/>
    <brk id="154" max="16383" man="1"/>
    <brk id="192" max="16383" man="1"/>
    <brk id="231" max="16383" man="1"/>
    <brk id="2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2020-01-14T15:28:26Z</cp:lastPrinted>
  <dcterms:created xsi:type="dcterms:W3CDTF">2017-11-21T18:55:44Z</dcterms:created>
  <dcterms:modified xsi:type="dcterms:W3CDTF">2020-01-14T15:28:38Z</dcterms:modified>
</cp:coreProperties>
</file>