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38" sheetId="1" r:id="rId1"/>
  </sheets>
  <externalReferences>
    <externalReference r:id="rId2"/>
  </externalReferences>
  <definedNames>
    <definedName name="_xlnm.Print_Area" localSheetId="0">'38'!$A$1:$G$118</definedName>
    <definedName name="_xlnm.Print_Titles" localSheetId="0">'38'!$1:$6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D8" i="1" s="1"/>
  <c r="D102" i="1" s="1"/>
  <c r="C79" i="1"/>
  <c r="C62" i="1"/>
  <c r="C8" i="1" s="1"/>
  <c r="D101" i="1" s="1"/>
  <c r="D56" i="1"/>
  <c r="G8" i="1"/>
  <c r="D105" i="1" s="1"/>
  <c r="F8" i="1"/>
  <c r="D104" i="1" s="1"/>
  <c r="E8" i="1"/>
  <c r="D103" i="1" s="1"/>
</calcChain>
</file>

<file path=xl/sharedStrings.xml><?xml version="1.0" encoding="utf-8"?>
<sst xmlns="http://schemas.openxmlformats.org/spreadsheetml/2006/main" count="147" uniqueCount="101">
  <si>
    <t>Cuadro 38. PESO DE LAS  IMPORTACIONES DE DESECHOS Y RESIDUOS A LA REPÚBLICA, 
SEGÚN DESCRIPCIÓN ARANCELARIA: AÑOS 2016-20</t>
  </si>
  <si>
    <t>Código</t>
  </si>
  <si>
    <t>Descripción arancelaria</t>
  </si>
  <si>
    <t>Importación de desechos y residuos
 (en toneladas métricas)</t>
  </si>
  <si>
    <t xml:space="preserve">2020 (P) </t>
  </si>
  <si>
    <t xml:space="preserve">                                   TOTAL</t>
  </si>
  <si>
    <t xml:space="preserve">Residuos del tratamiento de las grasas o ceras ani-
</t>
  </si>
  <si>
    <t xml:space="preserve">    males</t>
  </si>
  <si>
    <t>-</t>
  </si>
  <si>
    <t>(a) 23000000</t>
  </si>
  <si>
    <t xml:space="preserve">Residuos y desperdicios de las industrias alimenta-
   </t>
  </si>
  <si>
    <t xml:space="preserve">    rias; alimentos preparados para animales</t>
  </si>
  <si>
    <t>Escorias  granuladas (arena de  escorias), de la si-</t>
  </si>
  <si>
    <t xml:space="preserve">    derurgia</t>
  </si>
  <si>
    <t>Cenizas  y  residuos, (excepto los de la siderurgia)</t>
  </si>
  <si>
    <t xml:space="preserve">   que contengan arsenico, metal o compuestos me- </t>
  </si>
  <si>
    <t xml:space="preserve">    tálicos</t>
  </si>
  <si>
    <t xml:space="preserve">Las  demás  escorias y cenizas, incluídas las ceni-
  </t>
  </si>
  <si>
    <t xml:space="preserve">   zas de algas; cenizas y residuos procedentes de</t>
  </si>
  <si>
    <t xml:space="preserve">   la  incineración  de  desechos y desperdicios mu-</t>
  </si>
  <si>
    <t xml:space="preserve">   nicipales</t>
  </si>
  <si>
    <t>Desechos  de  aceites que contengan difenilos poli-</t>
  </si>
  <si>
    <t xml:space="preserve">   clorados  (PCB),  terfenilos  policlorados  (PCT) o </t>
  </si>
  <si>
    <t xml:space="preserve">   difeniles polibromados (PBB)</t>
  </si>
  <si>
    <t>Los demás desechos de aceites</t>
  </si>
  <si>
    <t xml:space="preserve">Coque de petróleo, betún de petróleo y demás resi-
  </t>
  </si>
  <si>
    <t xml:space="preserve">   duos  de  los aceites de petróleo o de materiales </t>
  </si>
  <si>
    <t xml:space="preserve">   bituminosos</t>
  </si>
  <si>
    <t xml:space="preserve">Lejias residuales de la fabricación de pastas de celu-
   </t>
  </si>
  <si>
    <t xml:space="preserve">   losa, aunque estén concentradas, desde azucara-</t>
  </si>
  <si>
    <t xml:space="preserve">   radas  o  tratadas químicamente, incluidos los lig-</t>
  </si>
  <si>
    <t xml:space="preserve">   nosulfatos,  excepto  el tail oil, incluso refinado</t>
  </si>
  <si>
    <t xml:space="preserve">Productos  residuales  de  la industria química o de
  </t>
  </si>
  <si>
    <t xml:space="preserve">   las  industrias  conexas, no  expresados  ni com-</t>
  </si>
  <si>
    <t xml:space="preserve">   prendidos en otra parte; desechos y desperdicios</t>
  </si>
  <si>
    <t xml:space="preserve">   municipales; lodos de depuración; etc.</t>
  </si>
  <si>
    <t>Desechos, recortes y desperdicios de plástico</t>
  </si>
  <si>
    <t xml:space="preserve">Desechos,  desperdicios y recortes, de caucho sin 
 </t>
  </si>
  <si>
    <t xml:space="preserve">   endurecer, incluso en polvo o granulos</t>
  </si>
  <si>
    <t xml:space="preserve">Recortes y demás desperdicios de cuero o piel, pre-
</t>
  </si>
  <si>
    <t xml:space="preserve">   parados, o de cuero regenerado, no utilizables pa-</t>
  </si>
  <si>
    <t xml:space="preserve">   ra  la  fabricación de manufacturas  de cuero, ase-</t>
  </si>
  <si>
    <t xml:space="preserve">   rrín, polvo y harina de cuero, excepto apergamina-</t>
  </si>
  <si>
    <t xml:space="preserve">   dos</t>
  </si>
  <si>
    <t>44013900</t>
  </si>
  <si>
    <t xml:space="preserve">Aserrín,  desperdicios y desechos de madera, inclu-
    </t>
  </si>
  <si>
    <t xml:space="preserve">   so aglomerados en leños, briquetas y formas simi-</t>
  </si>
  <si>
    <t xml:space="preserve">   lares</t>
  </si>
  <si>
    <t>45019000</t>
  </si>
  <si>
    <t>Desperdicios  de corcho, corcho triturado, granulado
   o pulverizado</t>
  </si>
  <si>
    <t xml:space="preserve">   o pulverizado</t>
  </si>
  <si>
    <t xml:space="preserve">Pasta de fibras obtenidas  de papel o cartón recicla-
</t>
  </si>
  <si>
    <t xml:space="preserve">   do (desperdicios y desechos)</t>
  </si>
  <si>
    <t xml:space="preserve">Papel o cartón  para reciclar (desperdicios y dese-
</t>
  </si>
  <si>
    <t xml:space="preserve">   chos)</t>
  </si>
  <si>
    <t>50072000</t>
  </si>
  <si>
    <t xml:space="preserve">Los demás tejidos  con un contenido de seda o de
  </t>
  </si>
  <si>
    <t xml:space="preserve">   desperdicios de seda, distintos  de la borrilla, su-</t>
  </si>
  <si>
    <t xml:space="preserve">   perior o igual al 85% en peso</t>
  </si>
  <si>
    <t xml:space="preserve">Desperdicios de algodón (incluidos los desperdicios
    </t>
  </si>
  <si>
    <t xml:space="preserve">   de hilados y las hilachas</t>
  </si>
  <si>
    <t>Estopas y desperdicios de lino</t>
  </si>
  <si>
    <t xml:space="preserve">Desperdicios de fibras sintéticas o artificiales (inclui-
  </t>
  </si>
  <si>
    <t xml:space="preserve">   das  las  borras, los desperdicios de hilados y las </t>
  </si>
  <si>
    <t xml:space="preserve">   hilachas)</t>
  </si>
  <si>
    <t>Trapos, cordeles, cuerdas y cordajes de materia tex-</t>
  </si>
  <si>
    <t xml:space="preserve">   til, en desperdicios o en artículos inservibles</t>
  </si>
  <si>
    <t>Desperdicios y desechos de vidrio; vidrio en masa</t>
  </si>
  <si>
    <t xml:space="preserve">Desperdicios  y  desechos  de  metal precioso o de </t>
  </si>
  <si>
    <t xml:space="preserve">   chapado  de metal precioso (plaque); demás des-</t>
  </si>
  <si>
    <t xml:space="preserve">   perdicios y desechos que contengan metal precio-</t>
  </si>
  <si>
    <t xml:space="preserve">   so  o  compuesto de metal precioso ; de los tipos</t>
  </si>
  <si>
    <t xml:space="preserve">   utilizados principalmente para la recuperación del </t>
  </si>
  <si>
    <t xml:space="preserve">   metal precioso</t>
  </si>
  <si>
    <t>Desperdicios y desechos (chatarra) de fundición, hie-</t>
  </si>
  <si>
    <t xml:space="preserve">    rro o acero; lingotes de chatarra de hierro o acero</t>
  </si>
  <si>
    <t>Desperdicios y desechos de cobre</t>
  </si>
  <si>
    <t>Desperdicios y desechos de aluminio</t>
  </si>
  <si>
    <t>85423180</t>
  </si>
  <si>
    <t xml:space="preserve">Desperdicios y desechos de procesadores y contro-
   </t>
  </si>
  <si>
    <t xml:space="preserve">   ladores, incluso combinados con memorias, con-</t>
  </si>
  <si>
    <t xml:space="preserve">   vertidores,  circuitos lógicos, amplificadores, relo- </t>
  </si>
  <si>
    <t xml:space="preserve">   jes y circuitos de sincronización u otros circuitos</t>
  </si>
  <si>
    <t>85423980</t>
  </si>
  <si>
    <t xml:space="preserve">   dores  y  controladores, incluso  combinados con</t>
  </si>
  <si>
    <t xml:space="preserve">   memorias, convertidores, circuitos lógicos, ampli-</t>
  </si>
  <si>
    <t xml:space="preserve">   ficadores,  relojes y circuitos de sincronización u </t>
  </si>
  <si>
    <t xml:space="preserve">   otros circuitos</t>
  </si>
  <si>
    <t xml:space="preserve">Desperdicios y desechos de pilas, baterías de pilas
   </t>
  </si>
  <si>
    <t xml:space="preserve">   o  acumuladores  eléctricos; pilas, baterías de pi-</t>
  </si>
  <si>
    <t xml:space="preserve">   las y acumuladores eléctricos inservibles</t>
  </si>
  <si>
    <t>NOTA: Cambios en las cifras, debido a la adición de otros incisos arancelarios relacionados con desperdicios y desechos.</t>
  </si>
  <si>
    <t xml:space="preserve">(a) Excluye el  valor correspondiente  al inciso arancelario  23090000 (Preparaciones de los tipos utilizados  para la  alimentación de los </t>
  </si>
  <si>
    <t xml:space="preserve">     animales).</t>
  </si>
  <si>
    <t>- Cantidad nula o cero.</t>
  </si>
  <si>
    <t>0.0 Cuando la cantidad es menor a la mitad de la unidad o fracción decimal adoptada para la expresión del dato.</t>
  </si>
  <si>
    <t>(P) Cifras preliminares.</t>
  </si>
  <si>
    <t>Exportación</t>
  </si>
  <si>
    <t>Importación</t>
  </si>
  <si>
    <t>2020 (P)</t>
  </si>
  <si>
    <t xml:space="preserve">Los demás desperdicios  y  desechos  de procesa-
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</si>
</sst>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right"/>
    </xf>
    <xf numFmtId="0" fontId="0" fillId="0" borderId="11" xfId="0" applyFill="1" applyBorder="1"/>
    <xf numFmtId="0" fontId="1" fillId="0" borderId="11" xfId="0" applyFont="1" applyFill="1" applyBorder="1"/>
    <xf numFmtId="164" fontId="2" fillId="0" borderId="11" xfId="0" applyNumberFormat="1" applyFont="1" applyFill="1" applyBorder="1" applyAlignment="1"/>
    <xf numFmtId="0" fontId="1" fillId="0" borderId="12" xfId="0" applyFont="1" applyFill="1" applyBorder="1"/>
    <xf numFmtId="0" fontId="1" fillId="0" borderId="0" xfId="0" applyFont="1"/>
    <xf numFmtId="0" fontId="0" fillId="0" borderId="0" xfId="0" applyFill="1" applyBorder="1" applyAlignment="1">
      <alignment horizontal="right"/>
    </xf>
    <xf numFmtId="0" fontId="2" fillId="0" borderId="13" xfId="0" applyFont="1" applyFill="1" applyBorder="1"/>
    <xf numFmtId="164" fontId="2" fillId="0" borderId="13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" fillId="0" borderId="13" xfId="0" applyFont="1" applyFill="1" applyBorder="1" applyAlignment="1">
      <alignment horizontal="left" vertical="top" wrapText="1"/>
    </xf>
    <xf numFmtId="164" fontId="1" fillId="0" borderId="13" xfId="0" applyNumberFormat="1" applyFont="1" applyFill="1" applyBorder="1" applyAlignment="1">
      <alignment horizontal="right"/>
    </xf>
    <xf numFmtId="164" fontId="0" fillId="0" borderId="0" xfId="0" applyNumberFormat="1"/>
    <xf numFmtId="0" fontId="1" fillId="0" borderId="13" xfId="0" applyFont="1" applyFill="1" applyBorder="1" applyAlignment="1">
      <alignment vertical="top"/>
    </xf>
    <xf numFmtId="3" fontId="1" fillId="0" borderId="0" xfId="0" quotePrefix="1" applyNumberFormat="1" applyFont="1" applyAlignment="1">
      <alignment horizontal="right"/>
    </xf>
    <xf numFmtId="164" fontId="0" fillId="0" borderId="13" xfId="0" applyNumberFormat="1" applyBorder="1" applyAlignment="1">
      <alignment horizontal="right"/>
    </xf>
    <xf numFmtId="164" fontId="1" fillId="0" borderId="13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right"/>
    </xf>
    <xf numFmtId="0" fontId="1" fillId="0" borderId="13" xfId="0" applyFont="1" applyBorder="1"/>
    <xf numFmtId="0" fontId="1" fillId="0" borderId="13" xfId="0" applyFont="1" applyFill="1" applyBorder="1"/>
    <xf numFmtId="0" fontId="1" fillId="0" borderId="0" xfId="0" applyFont="1" applyAlignment="1"/>
    <xf numFmtId="164" fontId="3" fillId="0" borderId="13" xfId="0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164" fontId="4" fillId="0" borderId="13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 vertical="top"/>
    </xf>
    <xf numFmtId="0" fontId="0" fillId="0" borderId="13" xfId="0" applyBorder="1"/>
    <xf numFmtId="0" fontId="1" fillId="0" borderId="13" xfId="0" applyFont="1" applyBorder="1" applyAlignment="1"/>
    <xf numFmtId="0" fontId="1" fillId="0" borderId="13" xfId="0" applyFont="1" applyFill="1" applyBorder="1" applyAlignment="1">
      <alignment vertical="top" wrapText="1"/>
    </xf>
    <xf numFmtId="0" fontId="0" fillId="0" borderId="2" xfId="0" applyFill="1" applyBorder="1" applyAlignment="1">
      <alignment horizontal="right" vertical="top"/>
    </xf>
    <xf numFmtId="164" fontId="3" fillId="0" borderId="13" xfId="0" applyNumberFormat="1" applyFont="1" applyBorder="1" applyAlignment="1">
      <alignment horizontal="right"/>
    </xf>
    <xf numFmtId="164" fontId="0" fillId="0" borderId="0" xfId="0" applyNumberFormat="1" applyFill="1"/>
    <xf numFmtId="49" fontId="1" fillId="0" borderId="0" xfId="0" applyNumberFormat="1" applyFont="1" applyFill="1" applyAlignment="1">
      <alignment horizontal="right" vertical="top"/>
    </xf>
    <xf numFmtId="49" fontId="1" fillId="0" borderId="13" xfId="0" applyNumberFormat="1" applyFont="1" applyFill="1" applyBorder="1" applyAlignment="1">
      <alignment vertical="top" wrapText="1"/>
    </xf>
    <xf numFmtId="49" fontId="1" fillId="0" borderId="13" xfId="0" applyNumberFormat="1" applyFont="1" applyFill="1" applyBorder="1" applyAlignment="1">
      <alignment vertical="top"/>
    </xf>
    <xf numFmtId="0" fontId="1" fillId="0" borderId="0" xfId="0" applyFont="1" applyFill="1" applyAlignment="1">
      <alignment horizontal="right" vertical="top"/>
    </xf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 vertical="top"/>
    </xf>
    <xf numFmtId="0" fontId="1" fillId="0" borderId="2" xfId="0" applyFont="1" applyFill="1" applyBorder="1" applyAlignment="1">
      <alignment wrapText="1"/>
    </xf>
    <xf numFmtId="0" fontId="1" fillId="0" borderId="13" xfId="0" applyFont="1" applyFill="1" applyBorder="1" applyAlignment="1"/>
    <xf numFmtId="0" fontId="0" fillId="0" borderId="2" xfId="0" applyBorder="1"/>
    <xf numFmtId="0" fontId="1" fillId="0" borderId="2" xfId="0" applyFont="1" applyFill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right" vertical="top"/>
    </xf>
    <xf numFmtId="0" fontId="0" fillId="0" borderId="1" xfId="0" applyFill="1" applyBorder="1"/>
    <xf numFmtId="0" fontId="0" fillId="0" borderId="3" xfId="0" applyFill="1" applyBorder="1"/>
    <xf numFmtId="164" fontId="1" fillId="0" borderId="3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>
      <alignment horizontal="right"/>
    </xf>
    <xf numFmtId="0" fontId="0" fillId="0" borderId="0" xfId="0" applyFill="1"/>
    <xf numFmtId="164" fontId="1" fillId="0" borderId="0" xfId="0" applyNumberFormat="1" applyFont="1" applyFill="1"/>
    <xf numFmtId="164" fontId="1" fillId="0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Border="1"/>
    <xf numFmtId="49" fontId="0" fillId="0" borderId="0" xfId="0" applyNumberFormat="1" applyFill="1"/>
    <xf numFmtId="0" fontId="0" fillId="0" borderId="0" xfId="0" applyFill="1" applyBorder="1"/>
    <xf numFmtId="0" fontId="3" fillId="3" borderId="0" xfId="0" applyFont="1" applyFill="1"/>
    <xf numFmtId="0" fontId="3" fillId="0" borderId="0" xfId="0" applyFont="1"/>
    <xf numFmtId="164" fontId="3" fillId="3" borderId="0" xfId="0" applyNumberFormat="1" applyFont="1" applyFill="1"/>
    <xf numFmtId="0" fontId="3" fillId="3" borderId="0" xfId="0" applyFont="1" applyFill="1" applyAlignment="1">
      <alignment horizontal="right"/>
    </xf>
    <xf numFmtId="164" fontId="3" fillId="0" borderId="0" xfId="0" applyNumberFormat="1" applyFont="1"/>
    <xf numFmtId="0" fontId="0" fillId="0" borderId="13" xfId="0" applyFont="1" applyBorder="1" applyAlignment="1">
      <alignment wrapText="1"/>
    </xf>
    <xf numFmtId="0" fontId="0" fillId="0" borderId="1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9525</xdr:rowOff>
    </xdr:from>
    <xdr:to>
      <xdr:col>7</xdr:col>
      <xdr:colOff>122895</xdr:colOff>
      <xdr:row>117</xdr:row>
      <xdr:rowOff>113862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459075"/>
          <a:ext cx="7438095" cy="3504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IX%20%20DESECHO%20Y%20RESID%20(36-3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6-37 "/>
      <sheetName val="38"/>
      <sheetName val="39"/>
      <sheetName val="tabla"/>
      <sheetName val="no van"/>
      <sheetName val="X.1.4"/>
      <sheetName val="X.1.3"/>
      <sheetName val="X.2.1"/>
      <sheetName val="X.2.1 (2)"/>
      <sheetName val="Contactos"/>
    </sheetNames>
    <sheetDataSet>
      <sheetData sheetId="0"/>
      <sheetData sheetId="1">
        <row r="100">
          <cell r="C100" t="str">
            <v>Exportación</v>
          </cell>
          <cell r="D100" t="str">
            <v>Importación</v>
          </cell>
        </row>
        <row r="101">
          <cell r="B101">
            <v>2016</v>
          </cell>
          <cell r="C101">
            <v>297347.30000000005</v>
          </cell>
          <cell r="D101">
            <v>384223.14999999997</v>
          </cell>
        </row>
        <row r="102">
          <cell r="B102">
            <v>2017</v>
          </cell>
          <cell r="C102">
            <v>417330.6</v>
          </cell>
          <cell r="D102">
            <v>285670.97709999996</v>
          </cell>
        </row>
        <row r="103">
          <cell r="B103">
            <v>2018</v>
          </cell>
          <cell r="C103">
            <v>373585.4</v>
          </cell>
          <cell r="D103">
            <v>255264.2</v>
          </cell>
        </row>
        <row r="104">
          <cell r="B104">
            <v>2019</v>
          </cell>
          <cell r="C104">
            <v>257639.90000000002</v>
          </cell>
          <cell r="D104">
            <v>354008.99999999994</v>
          </cell>
        </row>
        <row r="105">
          <cell r="B105" t="str">
            <v>2020 (P)</v>
          </cell>
          <cell r="C105">
            <v>206755.5</v>
          </cell>
          <cell r="D105">
            <v>264087.8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08"/>
  <sheetViews>
    <sheetView tabSelected="1" workbookViewId="0">
      <selection activeCell="H12" sqref="H12"/>
    </sheetView>
  </sheetViews>
  <sheetFormatPr baseColWidth="10" defaultRowHeight="12.75" x14ac:dyDescent="0.2"/>
  <cols>
    <col min="2" max="2" width="44.7109375" customWidth="1"/>
    <col min="3" max="7" width="10.7109375" style="20" customWidth="1"/>
    <col min="8" max="8" width="11.42578125" style="3"/>
  </cols>
  <sheetData>
    <row r="1" spans="1:9" ht="12" customHeight="1" x14ac:dyDescent="0.2">
      <c r="A1" s="1" t="s">
        <v>0</v>
      </c>
      <c r="B1" s="1"/>
      <c r="C1" s="1"/>
      <c r="D1" s="1"/>
      <c r="E1" s="1"/>
      <c r="F1" s="1"/>
      <c r="G1" s="2"/>
    </row>
    <row r="2" spans="1:9" ht="12" customHeight="1" x14ac:dyDescent="0.2">
      <c r="A2" s="1"/>
      <c r="B2" s="1"/>
      <c r="C2" s="1"/>
      <c r="D2" s="1"/>
      <c r="E2" s="1"/>
      <c r="F2" s="1"/>
      <c r="G2" s="2"/>
    </row>
    <row r="3" spans="1:9" ht="12" customHeight="1" x14ac:dyDescent="0.2">
      <c r="A3" s="4"/>
      <c r="B3" s="4"/>
      <c r="C3" s="4"/>
      <c r="D3" s="4"/>
      <c r="E3" s="4"/>
      <c r="F3" s="4"/>
      <c r="G3" s="5"/>
    </row>
    <row r="4" spans="1:9" ht="26.25" customHeight="1" x14ac:dyDescent="0.2">
      <c r="A4" s="6" t="s">
        <v>1</v>
      </c>
      <c r="B4" s="7" t="s">
        <v>2</v>
      </c>
      <c r="C4" s="8" t="s">
        <v>3</v>
      </c>
      <c r="D4" s="9"/>
      <c r="E4" s="9"/>
      <c r="F4" s="9"/>
      <c r="G4" s="9"/>
    </row>
    <row r="5" spans="1:9" ht="9.9499999999999993" customHeight="1" x14ac:dyDescent="0.2">
      <c r="A5" s="6"/>
      <c r="B5" s="10"/>
      <c r="C5" s="11">
        <v>2016</v>
      </c>
      <c r="D5" s="11">
        <v>2017</v>
      </c>
      <c r="E5" s="11">
        <v>2018</v>
      </c>
      <c r="F5" s="11">
        <v>2019</v>
      </c>
      <c r="G5" s="11" t="s">
        <v>4</v>
      </c>
    </row>
    <row r="6" spans="1:9" ht="6" customHeight="1" x14ac:dyDescent="0.2">
      <c r="A6" s="12"/>
      <c r="B6" s="13"/>
      <c r="C6" s="14"/>
      <c r="D6" s="14"/>
      <c r="E6" s="14"/>
      <c r="F6" s="14"/>
      <c r="G6" s="14"/>
    </row>
    <row r="7" spans="1:9" ht="8.1" customHeight="1" x14ac:dyDescent="0.2">
      <c r="A7" s="15"/>
      <c r="B7" s="16"/>
      <c r="C7" s="17"/>
      <c r="D7" s="18"/>
      <c r="E7" s="17"/>
      <c r="F7" s="17"/>
      <c r="G7" s="19"/>
      <c r="I7" s="20"/>
    </row>
    <row r="8" spans="1:9" ht="12.95" customHeight="1" x14ac:dyDescent="0.2">
      <c r="A8" s="21"/>
      <c r="B8" s="22" t="s">
        <v>5</v>
      </c>
      <c r="C8" s="23">
        <f>SUM(C9:C87)</f>
        <v>384223.14999999997</v>
      </c>
      <c r="D8" s="23">
        <f>SUM(D9:D87)</f>
        <v>285670.97709999996</v>
      </c>
      <c r="E8" s="23">
        <f>SUM(E9:E87)</f>
        <v>255264.2</v>
      </c>
      <c r="F8" s="23">
        <f>SUM(F9:F87)</f>
        <v>354008.99999999994</v>
      </c>
      <c r="G8" s="24">
        <f>SUM(G9:G87)</f>
        <v>264087.8</v>
      </c>
      <c r="I8" s="20"/>
    </row>
    <row r="9" spans="1:9" ht="12.95" customHeight="1" x14ac:dyDescent="0.2">
      <c r="A9" s="25">
        <v>15220090</v>
      </c>
      <c r="B9" s="26" t="s">
        <v>6</v>
      </c>
      <c r="C9" s="27"/>
      <c r="D9" s="27"/>
      <c r="E9" s="27"/>
      <c r="F9" s="27"/>
      <c r="G9" s="28"/>
    </row>
    <row r="10" spans="1:9" ht="12.95" customHeight="1" x14ac:dyDescent="0.2">
      <c r="A10" s="25"/>
      <c r="B10" s="29" t="s">
        <v>7</v>
      </c>
      <c r="C10" s="27">
        <v>0.1</v>
      </c>
      <c r="D10" s="27" t="s">
        <v>8</v>
      </c>
      <c r="E10" s="27">
        <v>0.2</v>
      </c>
      <c r="F10" s="27" t="s">
        <v>8</v>
      </c>
      <c r="G10" s="30" t="s">
        <v>8</v>
      </c>
    </row>
    <row r="11" spans="1:9" ht="12.95" customHeight="1" x14ac:dyDescent="0.2">
      <c r="A11" s="25" t="s">
        <v>9</v>
      </c>
      <c r="B11" s="26" t="s">
        <v>10</v>
      </c>
      <c r="C11" s="31"/>
      <c r="D11" s="31"/>
      <c r="E11" s="27"/>
      <c r="F11" s="27"/>
      <c r="G11" s="28"/>
    </row>
    <row r="12" spans="1:9" ht="12.95" customHeight="1" x14ac:dyDescent="0.2">
      <c r="A12" s="25"/>
      <c r="B12" s="29" t="s">
        <v>11</v>
      </c>
      <c r="C12" s="31">
        <v>234075.6</v>
      </c>
      <c r="D12" s="31">
        <v>211338.59899999999</v>
      </c>
      <c r="E12" s="27">
        <v>239918.4</v>
      </c>
      <c r="F12" s="27">
        <v>215294.8</v>
      </c>
      <c r="G12" s="28">
        <v>207166.6</v>
      </c>
    </row>
    <row r="13" spans="1:9" ht="12.95" customHeight="1" x14ac:dyDescent="0.2">
      <c r="A13" s="25">
        <v>26180000</v>
      </c>
      <c r="B13" s="26" t="s">
        <v>12</v>
      </c>
      <c r="C13" s="27"/>
      <c r="D13" s="27"/>
      <c r="E13" s="27"/>
      <c r="F13" s="27"/>
      <c r="G13" s="28"/>
    </row>
    <row r="14" spans="1:9" ht="12.95" customHeight="1" x14ac:dyDescent="0.2">
      <c r="A14" s="25"/>
      <c r="B14" s="29" t="s">
        <v>13</v>
      </c>
      <c r="C14" s="32">
        <v>13064.8</v>
      </c>
      <c r="D14" s="27">
        <v>2153.9690000000001</v>
      </c>
      <c r="E14" s="27">
        <v>2070.8000000000002</v>
      </c>
      <c r="F14" s="27">
        <v>35313.300000000003</v>
      </c>
      <c r="G14" s="28">
        <v>1882</v>
      </c>
    </row>
    <row r="15" spans="1:9" ht="12.95" customHeight="1" x14ac:dyDescent="0.2">
      <c r="A15" s="33">
        <v>26200000</v>
      </c>
      <c r="B15" s="20" t="s">
        <v>14</v>
      </c>
      <c r="C15" s="31"/>
      <c r="D15" s="31"/>
      <c r="E15" s="27"/>
      <c r="F15" s="27"/>
      <c r="G15" s="28"/>
    </row>
    <row r="16" spans="1:9" ht="12.95" customHeight="1" x14ac:dyDescent="0.2">
      <c r="A16" s="25"/>
      <c r="B16" s="34" t="s">
        <v>15</v>
      </c>
      <c r="C16" s="31"/>
      <c r="D16" s="31"/>
      <c r="E16" s="27"/>
      <c r="F16" s="27"/>
      <c r="G16" s="28"/>
    </row>
    <row r="17" spans="1:7" ht="12.95" customHeight="1" x14ac:dyDescent="0.2">
      <c r="A17" s="25"/>
      <c r="B17" s="35" t="s">
        <v>16</v>
      </c>
      <c r="C17" s="31">
        <v>0</v>
      </c>
      <c r="D17" s="31">
        <v>51005.548000000003</v>
      </c>
      <c r="E17" s="27">
        <v>270</v>
      </c>
      <c r="F17" s="27">
        <v>633</v>
      </c>
      <c r="G17" s="28">
        <v>336.9</v>
      </c>
    </row>
    <row r="18" spans="1:7" ht="12.75" customHeight="1" x14ac:dyDescent="0.2">
      <c r="A18" s="33">
        <v>26210000</v>
      </c>
      <c r="B18" s="36" t="s">
        <v>17</v>
      </c>
      <c r="C18" s="37" t="s">
        <v>8</v>
      </c>
      <c r="D18" s="31"/>
      <c r="E18" s="27"/>
      <c r="F18" s="27"/>
      <c r="G18" s="28"/>
    </row>
    <row r="19" spans="1:7" ht="12.95" customHeight="1" x14ac:dyDescent="0.2">
      <c r="A19" s="25"/>
      <c r="B19" s="34" t="s">
        <v>18</v>
      </c>
      <c r="C19" s="31"/>
      <c r="D19" s="31"/>
      <c r="E19" s="27"/>
      <c r="F19" s="27"/>
      <c r="G19" s="28"/>
    </row>
    <row r="20" spans="1:7" ht="12.95" customHeight="1" x14ac:dyDescent="0.2">
      <c r="A20" s="25"/>
      <c r="B20" s="34" t="s">
        <v>19</v>
      </c>
      <c r="C20" s="31"/>
      <c r="D20" s="31"/>
      <c r="E20" s="27"/>
      <c r="F20" s="27"/>
      <c r="G20" s="28"/>
    </row>
    <row r="21" spans="1:7" ht="12.95" customHeight="1" x14ac:dyDescent="0.2">
      <c r="A21" s="25"/>
      <c r="B21" s="29" t="s">
        <v>20</v>
      </c>
      <c r="C21" s="31">
        <v>303</v>
      </c>
      <c r="D21" s="31">
        <v>675.88400000000001</v>
      </c>
      <c r="E21" s="27" t="s">
        <v>8</v>
      </c>
      <c r="F21" s="27">
        <v>134.1</v>
      </c>
      <c r="G21" s="30" t="s">
        <v>8</v>
      </c>
    </row>
    <row r="22" spans="1:7" ht="12.95" customHeight="1" x14ac:dyDescent="0.2">
      <c r="A22" s="38">
        <v>27109100</v>
      </c>
      <c r="B22" s="35" t="s">
        <v>21</v>
      </c>
      <c r="C22" s="27"/>
      <c r="D22" s="27"/>
      <c r="E22" s="27"/>
      <c r="F22" s="27"/>
      <c r="G22" s="28"/>
    </row>
    <row r="23" spans="1:7" ht="12.95" customHeight="1" x14ac:dyDescent="0.2">
      <c r="A23" s="38"/>
      <c r="B23" s="35" t="s">
        <v>22</v>
      </c>
      <c r="C23" s="27"/>
      <c r="D23" s="27"/>
      <c r="E23" s="27"/>
      <c r="F23" s="27"/>
      <c r="G23" s="28"/>
    </row>
    <row r="24" spans="1:7" ht="12.95" customHeight="1" x14ac:dyDescent="0.2">
      <c r="A24" s="38"/>
      <c r="B24" s="35" t="s">
        <v>23</v>
      </c>
      <c r="C24" s="39" t="s">
        <v>8</v>
      </c>
      <c r="D24" s="39">
        <v>0.5</v>
      </c>
      <c r="E24" s="27" t="s">
        <v>8</v>
      </c>
      <c r="F24" s="27" t="s">
        <v>8</v>
      </c>
      <c r="G24" s="30" t="s">
        <v>8</v>
      </c>
    </row>
    <row r="25" spans="1:7" ht="12.95" customHeight="1" x14ac:dyDescent="0.2">
      <c r="A25" s="21">
        <v>27109990</v>
      </c>
      <c r="B25" s="35" t="s">
        <v>24</v>
      </c>
      <c r="C25" s="27">
        <v>144.6</v>
      </c>
      <c r="D25" s="27">
        <v>3.44</v>
      </c>
      <c r="E25" s="27" t="s">
        <v>8</v>
      </c>
      <c r="F25" s="27" t="s">
        <v>8</v>
      </c>
      <c r="G25" s="30" t="s">
        <v>8</v>
      </c>
    </row>
    <row r="26" spans="1:7" ht="12.95" customHeight="1" x14ac:dyDescent="0.2">
      <c r="A26" s="40">
        <v>27130000</v>
      </c>
      <c r="B26" s="41" t="s">
        <v>25</v>
      </c>
      <c r="C26" s="31"/>
      <c r="D26" s="31"/>
      <c r="E26" s="27"/>
      <c r="F26" s="27"/>
      <c r="G26" s="28"/>
    </row>
    <row r="27" spans="1:7" ht="12.95" customHeight="1" x14ac:dyDescent="0.2">
      <c r="A27" s="40"/>
      <c r="B27" s="34" t="s">
        <v>26</v>
      </c>
      <c r="C27" s="31"/>
      <c r="D27" s="31"/>
      <c r="E27" s="27"/>
      <c r="F27" s="27"/>
      <c r="G27" s="28"/>
    </row>
    <row r="28" spans="1:7" ht="12.95" customHeight="1" x14ac:dyDescent="0.2">
      <c r="A28" s="40"/>
      <c r="B28" s="29" t="s">
        <v>27</v>
      </c>
      <c r="C28" s="31">
        <v>117066.8</v>
      </c>
      <c r="D28" s="31">
        <v>757</v>
      </c>
      <c r="E28" s="27">
        <v>2181.4</v>
      </c>
      <c r="F28" s="27">
        <v>95554.4</v>
      </c>
      <c r="G28" s="28">
        <v>48111</v>
      </c>
    </row>
    <row r="29" spans="1:7" ht="12.95" customHeight="1" x14ac:dyDescent="0.2">
      <c r="A29" s="33">
        <v>38040000</v>
      </c>
      <c r="B29" s="42" t="s">
        <v>28</v>
      </c>
      <c r="C29" s="37" t="s">
        <v>8</v>
      </c>
      <c r="D29" s="31"/>
      <c r="E29" s="27"/>
      <c r="F29" s="27"/>
      <c r="G29" s="28"/>
    </row>
    <row r="30" spans="1:7" ht="12.95" customHeight="1" x14ac:dyDescent="0.2">
      <c r="A30" s="25"/>
      <c r="B30" s="34" t="s">
        <v>29</v>
      </c>
      <c r="C30" s="31"/>
      <c r="D30" s="31"/>
      <c r="E30" s="27"/>
      <c r="F30" s="27"/>
      <c r="G30" s="28"/>
    </row>
    <row r="31" spans="1:7" ht="12.95" customHeight="1" x14ac:dyDescent="0.2">
      <c r="A31" s="25"/>
      <c r="B31" s="34" t="s">
        <v>30</v>
      </c>
      <c r="C31" s="31"/>
      <c r="D31" s="31"/>
      <c r="E31" s="27"/>
      <c r="F31" s="27"/>
      <c r="G31" s="28"/>
    </row>
    <row r="32" spans="1:7" ht="12.95" customHeight="1" x14ac:dyDescent="0.2">
      <c r="A32" s="25"/>
      <c r="B32" s="29" t="s">
        <v>31</v>
      </c>
      <c r="C32" s="31">
        <v>76.099999999999994</v>
      </c>
      <c r="D32" s="31">
        <v>8.3979999999999997</v>
      </c>
      <c r="E32" s="27">
        <v>39.4</v>
      </c>
      <c r="F32" s="27">
        <v>30</v>
      </c>
      <c r="G32" s="28">
        <v>19.600000000000001</v>
      </c>
    </row>
    <row r="33" spans="1:7" ht="12.95" customHeight="1" x14ac:dyDescent="0.2">
      <c r="A33" s="25">
        <v>38250000</v>
      </c>
      <c r="B33" s="42" t="s">
        <v>32</v>
      </c>
      <c r="C33" s="31"/>
      <c r="D33" s="31"/>
      <c r="E33" s="27"/>
      <c r="F33" s="27"/>
      <c r="G33" s="28"/>
    </row>
    <row r="34" spans="1:7" ht="12.95" customHeight="1" x14ac:dyDescent="0.2">
      <c r="A34" s="25"/>
      <c r="B34" s="34" t="s">
        <v>33</v>
      </c>
      <c r="C34" s="31"/>
      <c r="D34" s="31"/>
      <c r="E34" s="27"/>
      <c r="F34" s="27"/>
      <c r="G34" s="28"/>
    </row>
    <row r="35" spans="1:7" ht="12.95" customHeight="1" x14ac:dyDescent="0.2">
      <c r="A35" s="25"/>
      <c r="B35" s="34" t="s">
        <v>34</v>
      </c>
      <c r="C35" s="31"/>
      <c r="D35" s="31"/>
      <c r="E35" s="27"/>
      <c r="F35" s="27"/>
      <c r="G35" s="28"/>
    </row>
    <row r="36" spans="1:7" ht="12.95" customHeight="1" x14ac:dyDescent="0.2">
      <c r="A36" s="21"/>
      <c r="B36" s="35" t="s">
        <v>35</v>
      </c>
      <c r="C36" s="31">
        <v>125.8</v>
      </c>
      <c r="D36" s="31">
        <v>62.2</v>
      </c>
      <c r="E36" s="27">
        <v>61.4</v>
      </c>
      <c r="F36" s="27">
        <v>43.2</v>
      </c>
      <c r="G36" s="28">
        <v>8.8000000000000007</v>
      </c>
    </row>
    <row r="37" spans="1:7" ht="12.95" customHeight="1" x14ac:dyDescent="0.2">
      <c r="A37" s="21">
        <v>39150000</v>
      </c>
      <c r="B37" s="35" t="s">
        <v>36</v>
      </c>
      <c r="C37" s="27">
        <v>20.7</v>
      </c>
      <c r="D37" s="27">
        <v>222.7</v>
      </c>
      <c r="E37" s="27">
        <v>74.099999999999994</v>
      </c>
      <c r="F37" s="27">
        <v>33.700000000000003</v>
      </c>
      <c r="G37" s="28">
        <v>764</v>
      </c>
    </row>
    <row r="38" spans="1:7" ht="12.95" customHeight="1" x14ac:dyDescent="0.2">
      <c r="A38" s="25">
        <v>40040000</v>
      </c>
      <c r="B38" s="43" t="s">
        <v>37</v>
      </c>
      <c r="C38" s="31"/>
      <c r="D38" s="31"/>
      <c r="E38" s="27"/>
      <c r="F38" s="27"/>
      <c r="G38" s="28"/>
    </row>
    <row r="39" spans="1:7" ht="12.95" customHeight="1" x14ac:dyDescent="0.2">
      <c r="A39" s="25"/>
      <c r="B39" s="35" t="s">
        <v>38</v>
      </c>
      <c r="C39" s="31">
        <v>151.1</v>
      </c>
      <c r="D39" s="31">
        <v>114.866</v>
      </c>
      <c r="E39" s="27">
        <v>92</v>
      </c>
      <c r="F39" s="27">
        <v>41.5</v>
      </c>
      <c r="G39" s="28">
        <v>57.2</v>
      </c>
    </row>
    <row r="40" spans="1:7" ht="12.95" customHeight="1" x14ac:dyDescent="0.2">
      <c r="A40" s="44">
        <v>41152090</v>
      </c>
      <c r="B40" s="41" t="s">
        <v>39</v>
      </c>
      <c r="C40" s="45" t="s">
        <v>8</v>
      </c>
      <c r="D40" s="31"/>
      <c r="E40" s="27"/>
      <c r="F40" s="27"/>
      <c r="G40" s="28"/>
    </row>
    <row r="41" spans="1:7" ht="12.95" customHeight="1" x14ac:dyDescent="0.2">
      <c r="A41" s="21"/>
      <c r="B41" s="34" t="s">
        <v>40</v>
      </c>
      <c r="C41" s="31"/>
      <c r="D41" s="31"/>
      <c r="E41" s="27"/>
      <c r="F41" s="27"/>
      <c r="G41" s="28"/>
    </row>
    <row r="42" spans="1:7" ht="12.95" customHeight="1" x14ac:dyDescent="0.2">
      <c r="A42" s="21"/>
      <c r="B42" s="34" t="s">
        <v>41</v>
      </c>
      <c r="C42" s="37" t="s">
        <v>8</v>
      </c>
      <c r="D42" s="31"/>
      <c r="E42" s="27"/>
      <c r="F42" s="27"/>
      <c r="G42" s="28"/>
    </row>
    <row r="43" spans="1:7" ht="12.95" customHeight="1" x14ac:dyDescent="0.2">
      <c r="A43" s="21"/>
      <c r="B43" s="34" t="s">
        <v>42</v>
      </c>
      <c r="C43" s="37" t="s">
        <v>8</v>
      </c>
      <c r="D43" s="31"/>
      <c r="E43" s="27"/>
      <c r="F43" s="27"/>
      <c r="G43" s="28"/>
    </row>
    <row r="44" spans="1:7" ht="12.95" customHeight="1" x14ac:dyDescent="0.2">
      <c r="A44" s="21"/>
      <c r="B44" s="29" t="s">
        <v>43</v>
      </c>
      <c r="C44" s="31">
        <v>0.1</v>
      </c>
      <c r="D44" s="31">
        <v>0.2</v>
      </c>
      <c r="E44" s="27">
        <v>0.4</v>
      </c>
      <c r="F44" s="27">
        <v>0.1</v>
      </c>
      <c r="G44" s="46">
        <v>0</v>
      </c>
    </row>
    <row r="45" spans="1:7" ht="12.95" customHeight="1" x14ac:dyDescent="0.2">
      <c r="A45" s="25" t="s">
        <v>44</v>
      </c>
      <c r="B45" s="42" t="s">
        <v>45</v>
      </c>
      <c r="C45" s="45" t="s">
        <v>8</v>
      </c>
      <c r="D45" s="31"/>
      <c r="E45" s="27"/>
      <c r="F45" s="27"/>
      <c r="G45" s="28"/>
    </row>
    <row r="46" spans="1:7" ht="12.95" customHeight="1" x14ac:dyDescent="0.2">
      <c r="A46" s="25"/>
      <c r="B46" s="34" t="s">
        <v>46</v>
      </c>
      <c r="C46" s="45" t="s">
        <v>8</v>
      </c>
      <c r="D46" s="31"/>
      <c r="E46" s="27"/>
      <c r="F46" s="27"/>
      <c r="G46" s="28"/>
    </row>
    <row r="47" spans="1:7" ht="12.95" customHeight="1" x14ac:dyDescent="0.2">
      <c r="A47" s="25"/>
      <c r="B47" s="29" t="s">
        <v>47</v>
      </c>
      <c r="C47" s="31">
        <v>809.1</v>
      </c>
      <c r="D47" s="31">
        <v>48.692100000000003</v>
      </c>
      <c r="E47" s="27">
        <v>191.1</v>
      </c>
      <c r="F47" s="27">
        <v>631.79999999999995</v>
      </c>
      <c r="G47" s="28">
        <v>72.5</v>
      </c>
    </row>
    <row r="48" spans="1:7" ht="12.95" customHeight="1" x14ac:dyDescent="0.2">
      <c r="A48" s="47" t="s">
        <v>48</v>
      </c>
      <c r="B48" s="48" t="s">
        <v>49</v>
      </c>
      <c r="C48" s="31"/>
      <c r="D48" s="31"/>
      <c r="E48" s="27"/>
      <c r="F48" s="27"/>
      <c r="G48" s="28"/>
    </row>
    <row r="49" spans="1:7" ht="12.95" customHeight="1" x14ac:dyDescent="0.2">
      <c r="A49" s="47"/>
      <c r="B49" s="49" t="s">
        <v>50</v>
      </c>
      <c r="C49" s="31">
        <v>1.4</v>
      </c>
      <c r="D49" s="31">
        <v>0</v>
      </c>
      <c r="E49" s="27">
        <v>0.2</v>
      </c>
      <c r="F49" s="27" t="s">
        <v>8</v>
      </c>
      <c r="G49" s="30" t="s">
        <v>8</v>
      </c>
    </row>
    <row r="50" spans="1:7" ht="12.95" customHeight="1" x14ac:dyDescent="0.2">
      <c r="A50" s="50">
        <v>47062000</v>
      </c>
      <c r="B50" s="42" t="s">
        <v>51</v>
      </c>
      <c r="C50" s="31"/>
      <c r="D50" s="31"/>
      <c r="E50" s="27"/>
      <c r="F50" s="27"/>
      <c r="G50" s="28"/>
    </row>
    <row r="51" spans="1:7" ht="12.95" customHeight="1" x14ac:dyDescent="0.2">
      <c r="A51" s="51"/>
      <c r="B51" s="29" t="s">
        <v>52</v>
      </c>
      <c r="C51" s="31">
        <v>8</v>
      </c>
      <c r="D51" s="31">
        <v>5.76</v>
      </c>
      <c r="E51" s="27">
        <v>15.4</v>
      </c>
      <c r="F51" s="27">
        <v>21.2</v>
      </c>
      <c r="G51" s="28">
        <v>16.5</v>
      </c>
    </row>
    <row r="52" spans="1:7" ht="12.95" customHeight="1" x14ac:dyDescent="0.2">
      <c r="A52" s="52">
        <v>47070000</v>
      </c>
      <c r="B52" s="43" t="s">
        <v>53</v>
      </c>
      <c r="C52" s="31"/>
      <c r="D52" s="31"/>
      <c r="E52" s="27"/>
      <c r="F52" s="27"/>
      <c r="G52" s="28"/>
    </row>
    <row r="53" spans="1:7" ht="12.95" customHeight="1" x14ac:dyDescent="0.2">
      <c r="A53" s="52"/>
      <c r="B53" s="29" t="s">
        <v>54</v>
      </c>
      <c r="C53" s="31">
        <v>8971.7999999999993</v>
      </c>
      <c r="D53" s="31">
        <v>12483.7</v>
      </c>
      <c r="E53" s="27">
        <v>8310.7000000000007</v>
      </c>
      <c r="F53" s="27">
        <v>4217</v>
      </c>
      <c r="G53" s="28">
        <v>4848.8</v>
      </c>
    </row>
    <row r="54" spans="1:7" ht="12.95" customHeight="1" x14ac:dyDescent="0.2">
      <c r="A54" s="25" t="s">
        <v>55</v>
      </c>
      <c r="B54" s="42" t="s">
        <v>56</v>
      </c>
      <c r="C54" s="45" t="s">
        <v>8</v>
      </c>
      <c r="D54" s="31"/>
      <c r="E54" s="27"/>
      <c r="F54" s="27"/>
      <c r="G54" s="28"/>
    </row>
    <row r="55" spans="1:7" ht="12.95" customHeight="1" x14ac:dyDescent="0.2">
      <c r="A55" s="25"/>
      <c r="B55" s="34" t="s">
        <v>57</v>
      </c>
      <c r="C55" s="45"/>
      <c r="D55" s="31"/>
      <c r="E55" s="27"/>
      <c r="F55" s="27"/>
      <c r="G55" s="28"/>
    </row>
    <row r="56" spans="1:7" ht="12.95" customHeight="1" x14ac:dyDescent="0.2">
      <c r="A56" s="25"/>
      <c r="B56" s="29" t="s">
        <v>58</v>
      </c>
      <c r="C56" s="31">
        <v>0</v>
      </c>
      <c r="D56" s="31">
        <f>28/1000</f>
        <v>2.8000000000000001E-2</v>
      </c>
      <c r="E56" s="27">
        <v>0</v>
      </c>
      <c r="F56" s="27">
        <v>0</v>
      </c>
      <c r="G56" s="28">
        <v>0.9</v>
      </c>
    </row>
    <row r="57" spans="1:7" ht="12.95" customHeight="1" x14ac:dyDescent="0.2">
      <c r="A57" s="25">
        <v>52020000</v>
      </c>
      <c r="B57" s="77" t="s">
        <v>59</v>
      </c>
      <c r="C57" s="31"/>
      <c r="D57" s="31"/>
      <c r="E57" s="27"/>
      <c r="F57" s="27"/>
      <c r="G57" s="28"/>
    </row>
    <row r="58" spans="1:7" ht="12.95" customHeight="1" x14ac:dyDescent="0.2">
      <c r="A58" s="25"/>
      <c r="B58" s="29" t="s">
        <v>60</v>
      </c>
      <c r="C58" s="31">
        <v>33.4</v>
      </c>
      <c r="D58" s="31">
        <v>17.399999999999999</v>
      </c>
      <c r="E58" s="27">
        <v>17</v>
      </c>
      <c r="F58" s="27">
        <v>18</v>
      </c>
      <c r="G58" s="28">
        <v>16.600000000000001</v>
      </c>
    </row>
    <row r="59" spans="1:7" ht="12.95" customHeight="1" x14ac:dyDescent="0.2">
      <c r="A59" s="38">
        <v>53013000</v>
      </c>
      <c r="B59" s="29" t="s">
        <v>61</v>
      </c>
      <c r="C59" s="27">
        <v>2.2000000000000002</v>
      </c>
      <c r="D59" s="27" t="s">
        <v>8</v>
      </c>
      <c r="E59" s="27" t="s">
        <v>8</v>
      </c>
      <c r="F59" s="27" t="s">
        <v>8</v>
      </c>
      <c r="G59" s="30" t="s">
        <v>8</v>
      </c>
    </row>
    <row r="60" spans="1:7" ht="12.95" customHeight="1" x14ac:dyDescent="0.2">
      <c r="A60" s="33">
        <v>55050000</v>
      </c>
      <c r="B60" s="41" t="s">
        <v>62</v>
      </c>
      <c r="C60" s="45" t="s">
        <v>8</v>
      </c>
      <c r="D60" s="31"/>
      <c r="E60" s="27"/>
      <c r="F60" s="27"/>
      <c r="G60" s="28"/>
    </row>
    <row r="61" spans="1:7" ht="12.95" customHeight="1" x14ac:dyDescent="0.2">
      <c r="A61" s="33"/>
      <c r="B61" s="34" t="s">
        <v>63</v>
      </c>
      <c r="C61" s="31"/>
      <c r="D61" s="31"/>
      <c r="E61" s="27"/>
      <c r="F61" s="27"/>
      <c r="G61" s="28"/>
    </row>
    <row r="62" spans="1:7" ht="12.95" customHeight="1" x14ac:dyDescent="0.2">
      <c r="A62" s="33"/>
      <c r="B62" s="29" t="s">
        <v>64</v>
      </c>
      <c r="C62" s="31">
        <f>949/1000</f>
        <v>0.94899999999999995</v>
      </c>
      <c r="D62" s="31" t="s">
        <v>8</v>
      </c>
      <c r="E62" s="27" t="s">
        <v>8</v>
      </c>
      <c r="F62" s="27">
        <v>2.6</v>
      </c>
      <c r="G62" s="30" t="s">
        <v>8</v>
      </c>
    </row>
    <row r="63" spans="1:7" ht="12.75" customHeight="1" x14ac:dyDescent="0.2">
      <c r="A63" s="53">
        <v>63100000</v>
      </c>
      <c r="B63" s="54" t="s">
        <v>65</v>
      </c>
      <c r="C63" s="31"/>
      <c r="D63" s="27"/>
      <c r="E63" s="27"/>
      <c r="F63" s="27"/>
      <c r="G63" s="28"/>
    </row>
    <row r="64" spans="1:7" ht="12.95" customHeight="1" x14ac:dyDescent="0.2">
      <c r="A64" s="55"/>
      <c r="B64" s="29" t="s">
        <v>66</v>
      </c>
      <c r="C64" s="31">
        <v>313.2</v>
      </c>
      <c r="D64" s="27">
        <v>403</v>
      </c>
      <c r="E64" s="27">
        <v>226.1</v>
      </c>
      <c r="F64" s="27">
        <v>435.2</v>
      </c>
      <c r="G64" s="28">
        <v>213.3</v>
      </c>
    </row>
    <row r="65" spans="1:7" ht="17.25" customHeight="1" x14ac:dyDescent="0.2">
      <c r="A65" s="56">
        <v>70010000</v>
      </c>
      <c r="B65" s="35" t="s">
        <v>67</v>
      </c>
      <c r="C65" s="27">
        <v>27.3</v>
      </c>
      <c r="D65" s="27">
        <v>0</v>
      </c>
      <c r="E65" s="27" t="s">
        <v>8</v>
      </c>
      <c r="F65" s="27" t="s">
        <v>8</v>
      </c>
      <c r="G65" s="30" t="s">
        <v>8</v>
      </c>
    </row>
    <row r="66" spans="1:7" x14ac:dyDescent="0.2">
      <c r="A66" s="38">
        <v>71120000</v>
      </c>
      <c r="B66" s="34" t="s">
        <v>68</v>
      </c>
      <c r="C66" s="57"/>
      <c r="D66" s="57"/>
      <c r="E66" s="57"/>
      <c r="F66" s="57"/>
      <c r="G66" s="28"/>
    </row>
    <row r="67" spans="1:7" x14ac:dyDescent="0.2">
      <c r="A67" s="38"/>
      <c r="B67" s="34" t="s">
        <v>69</v>
      </c>
      <c r="C67" s="57"/>
      <c r="D67" s="57"/>
      <c r="E67" s="57"/>
      <c r="F67" s="57"/>
      <c r="G67" s="28"/>
    </row>
    <row r="68" spans="1:7" x14ac:dyDescent="0.2">
      <c r="A68" s="38"/>
      <c r="B68" s="41" t="s">
        <v>70</v>
      </c>
      <c r="C68" s="57"/>
      <c r="D68" s="57"/>
      <c r="E68" s="57"/>
      <c r="F68" s="57"/>
      <c r="G68" s="28"/>
    </row>
    <row r="69" spans="1:7" x14ac:dyDescent="0.2">
      <c r="A69" s="38"/>
      <c r="B69" s="34" t="s">
        <v>71</v>
      </c>
      <c r="C69" s="57"/>
      <c r="D69" s="57"/>
      <c r="E69" s="57"/>
      <c r="F69" s="57"/>
      <c r="G69" s="28"/>
    </row>
    <row r="70" spans="1:7" x14ac:dyDescent="0.2">
      <c r="A70" s="38"/>
      <c r="B70" s="34" t="s">
        <v>72</v>
      </c>
      <c r="C70" s="57"/>
      <c r="D70" s="57"/>
      <c r="E70" s="57"/>
      <c r="F70" s="57"/>
      <c r="G70" s="28"/>
    </row>
    <row r="71" spans="1:7" x14ac:dyDescent="0.2">
      <c r="A71" s="38"/>
      <c r="B71" s="41" t="s">
        <v>73</v>
      </c>
      <c r="C71" s="57">
        <v>1</v>
      </c>
      <c r="D71" s="57">
        <v>1.35</v>
      </c>
      <c r="E71" s="27" t="s">
        <v>8</v>
      </c>
      <c r="F71" s="27" t="s">
        <v>8</v>
      </c>
      <c r="G71" s="30" t="s">
        <v>8</v>
      </c>
    </row>
    <row r="72" spans="1:7" ht="12.75" customHeight="1" x14ac:dyDescent="0.2">
      <c r="A72" s="52">
        <v>72040000</v>
      </c>
      <c r="B72" s="29" t="s">
        <v>74</v>
      </c>
      <c r="C72" s="27"/>
      <c r="D72" s="27"/>
      <c r="E72" s="27"/>
      <c r="F72" s="27"/>
      <c r="G72" s="28"/>
    </row>
    <row r="73" spans="1:7" x14ac:dyDescent="0.2">
      <c r="A73" s="52"/>
      <c r="B73" s="29" t="s">
        <v>75</v>
      </c>
      <c r="C73" s="27">
        <v>9015.1</v>
      </c>
      <c r="D73" s="27">
        <v>6353.4840000000004</v>
      </c>
      <c r="E73" s="27">
        <v>1692.7</v>
      </c>
      <c r="F73" s="27">
        <v>1302</v>
      </c>
      <c r="G73" s="28">
        <v>315.8</v>
      </c>
    </row>
    <row r="74" spans="1:7" x14ac:dyDescent="0.2">
      <c r="A74" s="58">
        <v>74040000</v>
      </c>
      <c r="B74" s="35" t="s">
        <v>76</v>
      </c>
      <c r="C74" s="27" t="s">
        <v>8</v>
      </c>
      <c r="D74" s="27" t="s">
        <v>8</v>
      </c>
      <c r="E74" s="27">
        <v>24</v>
      </c>
      <c r="F74" s="27">
        <v>5.0999999999999996</v>
      </c>
      <c r="G74" s="28">
        <v>13.1</v>
      </c>
    </row>
    <row r="75" spans="1:7" x14ac:dyDescent="0.2">
      <c r="A75" s="21">
        <v>76020000</v>
      </c>
      <c r="B75" s="35" t="s">
        <v>77</v>
      </c>
      <c r="C75" s="27">
        <v>10.9</v>
      </c>
      <c r="D75" s="27">
        <v>14.13</v>
      </c>
      <c r="E75" s="27">
        <v>77.3</v>
      </c>
      <c r="F75" s="27">
        <v>296.60000000000002</v>
      </c>
      <c r="G75" s="28">
        <v>244.2</v>
      </c>
    </row>
    <row r="76" spans="1:7" ht="12.75" customHeight="1" x14ac:dyDescent="0.2">
      <c r="A76" s="59" t="s">
        <v>78</v>
      </c>
      <c r="B76" s="42" t="s">
        <v>79</v>
      </c>
      <c r="C76" s="37" t="s">
        <v>8</v>
      </c>
      <c r="D76" s="31"/>
      <c r="E76" s="27"/>
      <c r="F76" s="27"/>
      <c r="G76" s="28"/>
    </row>
    <row r="77" spans="1:7" x14ac:dyDescent="0.2">
      <c r="A77" s="59"/>
      <c r="B77" s="34" t="s">
        <v>80</v>
      </c>
      <c r="C77" s="37" t="s">
        <v>8</v>
      </c>
      <c r="D77" s="31"/>
      <c r="E77" s="27"/>
      <c r="F77" s="27"/>
      <c r="G77" s="28"/>
    </row>
    <row r="78" spans="1:7" x14ac:dyDescent="0.2">
      <c r="A78" s="59"/>
      <c r="B78" s="34" t="s">
        <v>81</v>
      </c>
      <c r="C78" s="37" t="s">
        <v>8</v>
      </c>
      <c r="D78" s="31"/>
      <c r="E78" s="27"/>
      <c r="F78" s="27"/>
      <c r="G78" s="28"/>
    </row>
    <row r="79" spans="1:7" x14ac:dyDescent="0.2">
      <c r="A79" s="59"/>
      <c r="B79" s="29" t="s">
        <v>82</v>
      </c>
      <c r="C79" s="31">
        <f>1/1000</f>
        <v>1E-3</v>
      </c>
      <c r="D79" s="31">
        <f>29/1000</f>
        <v>2.9000000000000001E-2</v>
      </c>
      <c r="E79" s="27">
        <v>0</v>
      </c>
      <c r="F79" s="27" t="s">
        <v>8</v>
      </c>
      <c r="G79" s="30" t="s">
        <v>8</v>
      </c>
    </row>
    <row r="80" spans="1:7" ht="12.75" customHeight="1" x14ac:dyDescent="0.2">
      <c r="A80" s="59" t="s">
        <v>83</v>
      </c>
      <c r="B80" s="76" t="s">
        <v>100</v>
      </c>
      <c r="C80" s="31"/>
      <c r="D80" s="31"/>
      <c r="E80" s="27"/>
      <c r="F80" s="27"/>
      <c r="G80" s="28"/>
    </row>
    <row r="81" spans="1:7" ht="12.75" customHeight="1" x14ac:dyDescent="0.2">
      <c r="A81" s="59"/>
      <c r="B81" s="34" t="s">
        <v>84</v>
      </c>
      <c r="C81" s="31"/>
      <c r="D81" s="31"/>
      <c r="E81" s="27"/>
      <c r="F81" s="27"/>
      <c r="G81" s="28"/>
    </row>
    <row r="82" spans="1:7" ht="12.75" customHeight="1" x14ac:dyDescent="0.2">
      <c r="A82" s="59"/>
      <c r="B82" s="34" t="s">
        <v>85</v>
      </c>
      <c r="C82" s="31"/>
      <c r="D82" s="31"/>
      <c r="E82" s="27"/>
      <c r="F82" s="27"/>
      <c r="G82" s="28"/>
    </row>
    <row r="83" spans="1:7" ht="12.75" customHeight="1" x14ac:dyDescent="0.2">
      <c r="A83" s="59"/>
      <c r="B83" s="34" t="s">
        <v>86</v>
      </c>
      <c r="C83" s="31"/>
      <c r="D83" s="31"/>
      <c r="E83" s="27"/>
      <c r="F83" s="27"/>
      <c r="G83" s="28"/>
    </row>
    <row r="84" spans="1:7" ht="12.75" customHeight="1" x14ac:dyDescent="0.2">
      <c r="A84" s="59"/>
      <c r="B84" s="29" t="s">
        <v>87</v>
      </c>
      <c r="C84" s="31" t="s">
        <v>8</v>
      </c>
      <c r="D84" s="31">
        <v>0.1</v>
      </c>
      <c r="E84" s="27">
        <v>0.1</v>
      </c>
      <c r="F84" s="27">
        <v>1.4</v>
      </c>
      <c r="G84" s="30" t="s">
        <v>8</v>
      </c>
    </row>
    <row r="85" spans="1:7" ht="12.75" customHeight="1" x14ac:dyDescent="0.2">
      <c r="A85" s="40">
        <v>85481000</v>
      </c>
      <c r="B85" s="76" t="s">
        <v>88</v>
      </c>
      <c r="C85" s="31"/>
      <c r="D85" s="31"/>
      <c r="E85" s="27"/>
      <c r="F85" s="27"/>
      <c r="G85" s="28"/>
    </row>
    <row r="86" spans="1:7" x14ac:dyDescent="0.2">
      <c r="A86" s="40"/>
      <c r="B86" s="34" t="s">
        <v>89</v>
      </c>
      <c r="C86" s="31"/>
      <c r="D86" s="31"/>
      <c r="E86" s="27"/>
      <c r="F86" s="27"/>
      <c r="G86" s="28"/>
    </row>
    <row r="87" spans="1:7" x14ac:dyDescent="0.2">
      <c r="A87" s="40"/>
      <c r="B87" s="29" t="s">
        <v>90</v>
      </c>
      <c r="C87" s="31">
        <v>0.1</v>
      </c>
      <c r="D87" s="31">
        <v>0</v>
      </c>
      <c r="E87" s="27">
        <v>1.5</v>
      </c>
      <c r="F87" s="27" t="s">
        <v>8</v>
      </c>
      <c r="G87" s="30" t="s">
        <v>8</v>
      </c>
    </row>
    <row r="88" spans="1:7" ht="9.9499999999999993" customHeight="1" x14ac:dyDescent="0.2">
      <c r="A88" s="60"/>
      <c r="B88" s="61"/>
      <c r="C88" s="62"/>
      <c r="D88" s="62"/>
      <c r="E88" s="62"/>
      <c r="F88" s="62"/>
      <c r="G88" s="63"/>
    </row>
    <row r="89" spans="1:7" ht="8.1" customHeight="1" x14ac:dyDescent="0.2">
      <c r="A89" s="64"/>
      <c r="B89" s="64"/>
      <c r="C89" s="65"/>
      <c r="D89" s="65"/>
      <c r="E89" s="65"/>
      <c r="F89" s="66"/>
      <c r="G89" s="67"/>
    </row>
    <row r="90" spans="1:7" x14ac:dyDescent="0.2">
      <c r="A90" s="67" t="s">
        <v>91</v>
      </c>
      <c r="B90" s="64"/>
      <c r="C90" s="67"/>
      <c r="D90" s="67"/>
      <c r="E90" s="67"/>
      <c r="F90" s="68"/>
      <c r="G90" s="67"/>
    </row>
    <row r="91" spans="1:7" x14ac:dyDescent="0.2">
      <c r="A91" s="67" t="s">
        <v>92</v>
      </c>
      <c r="B91" s="64"/>
      <c r="C91" s="67"/>
      <c r="D91" s="67"/>
      <c r="E91" s="67"/>
      <c r="F91" s="68"/>
      <c r="G91" s="67"/>
    </row>
    <row r="92" spans="1:7" x14ac:dyDescent="0.2">
      <c r="A92" s="67" t="s">
        <v>93</v>
      </c>
      <c r="B92" s="64"/>
      <c r="C92" s="67"/>
      <c r="D92" s="67"/>
      <c r="E92" s="67"/>
      <c r="F92" s="68"/>
      <c r="G92" s="67"/>
    </row>
    <row r="93" spans="1:7" x14ac:dyDescent="0.2">
      <c r="A93" s="69" t="s">
        <v>94</v>
      </c>
      <c r="B93" s="64"/>
      <c r="C93" s="67"/>
      <c r="D93" s="67"/>
      <c r="E93" s="67"/>
      <c r="F93" s="68"/>
      <c r="G93" s="67"/>
    </row>
    <row r="94" spans="1:7" x14ac:dyDescent="0.2">
      <c r="A94" s="70" t="s">
        <v>95</v>
      </c>
      <c r="B94" s="67"/>
      <c r="C94" s="67"/>
      <c r="D94" s="67"/>
      <c r="E94" s="67"/>
      <c r="F94" s="68"/>
      <c r="G94" s="67"/>
    </row>
    <row r="95" spans="1:7" x14ac:dyDescent="0.2">
      <c r="A95" s="69" t="s">
        <v>96</v>
      </c>
      <c r="B95" s="64"/>
      <c r="C95" s="67"/>
      <c r="D95" s="67"/>
      <c r="E95" s="67"/>
      <c r="F95" s="68"/>
      <c r="G95" s="67"/>
    </row>
    <row r="99" spans="2:5" x14ac:dyDescent="0.2">
      <c r="B99" s="20"/>
    </row>
    <row r="100" spans="2:5" x14ac:dyDescent="0.2">
      <c r="B100" s="71"/>
      <c r="C100" s="71" t="s">
        <v>97</v>
      </c>
      <c r="D100" s="71" t="s">
        <v>98</v>
      </c>
      <c r="E100" s="72"/>
    </row>
    <row r="101" spans="2:5" x14ac:dyDescent="0.2">
      <c r="B101" s="71">
        <v>2016</v>
      </c>
      <c r="C101" s="73">
        <v>297347.30000000005</v>
      </c>
      <c r="D101" s="73">
        <f>+C8</f>
        <v>384223.14999999997</v>
      </c>
      <c r="E101" s="72"/>
    </row>
    <row r="102" spans="2:5" x14ac:dyDescent="0.2">
      <c r="B102" s="71">
        <v>2017</v>
      </c>
      <c r="C102" s="73">
        <v>417330.6</v>
      </c>
      <c r="D102" s="73">
        <f>+D8</f>
        <v>285670.97709999996</v>
      </c>
      <c r="E102" s="72"/>
    </row>
    <row r="103" spans="2:5" x14ac:dyDescent="0.2">
      <c r="B103" s="71">
        <v>2018</v>
      </c>
      <c r="C103" s="73">
        <v>373585.4</v>
      </c>
      <c r="D103" s="73">
        <f>+E8</f>
        <v>255264.2</v>
      </c>
      <c r="E103" s="72"/>
    </row>
    <row r="104" spans="2:5" x14ac:dyDescent="0.2">
      <c r="B104" s="74">
        <v>2019</v>
      </c>
      <c r="C104" s="73">
        <v>257639.90000000002</v>
      </c>
      <c r="D104" s="73">
        <f>+F8</f>
        <v>354008.99999999994</v>
      </c>
      <c r="E104" s="72"/>
    </row>
    <row r="105" spans="2:5" x14ac:dyDescent="0.2">
      <c r="B105" s="74" t="s">
        <v>99</v>
      </c>
      <c r="C105" s="75">
        <v>206755.5</v>
      </c>
      <c r="D105" s="73">
        <f>+G8</f>
        <v>264087.8</v>
      </c>
      <c r="E105" s="72"/>
    </row>
    <row r="106" spans="2:5" x14ac:dyDescent="0.2">
      <c r="B106" s="72"/>
      <c r="C106" s="72"/>
      <c r="D106" s="72"/>
      <c r="E106" s="72"/>
    </row>
    <row r="107" spans="2:5" x14ac:dyDescent="0.2">
      <c r="B107" s="72"/>
      <c r="C107" s="72"/>
      <c r="D107" s="72"/>
      <c r="E107" s="72"/>
    </row>
    <row r="108" spans="2:5" x14ac:dyDescent="0.2">
      <c r="B108" s="72"/>
      <c r="C108" s="72"/>
      <c r="D108" s="72"/>
      <c r="E108" s="72"/>
    </row>
  </sheetData>
  <mergeCells count="16">
    <mergeCell ref="A85:A87"/>
    <mergeCell ref="A26:A28"/>
    <mergeCell ref="A48:A49"/>
    <mergeCell ref="A52:A53"/>
    <mergeCell ref="A72:A73"/>
    <mergeCell ref="A76:A79"/>
    <mergeCell ref="A80:A84"/>
    <mergeCell ref="A1:G3"/>
    <mergeCell ref="A4:A6"/>
    <mergeCell ref="B4:B6"/>
    <mergeCell ref="C4:G4"/>
    <mergeCell ref="C5:C6"/>
    <mergeCell ref="D5:D6"/>
    <mergeCell ref="E5:E6"/>
    <mergeCell ref="F5:F6"/>
    <mergeCell ref="G5:G6"/>
  </mergeCells>
  <printOptions horizontalCentered="1"/>
  <pageMargins left="0.74803149606299213" right="0.74803149606299213" top="0.98425196850393704" bottom="0.98425196850393704" header="0" footer="0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38</vt:lpstr>
      <vt:lpstr>'38'!Área_de_impresión</vt:lpstr>
      <vt:lpstr>'38'!Títulos_a_imprimir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2021-10-25T16:29:18Z</cp:lastPrinted>
  <dcterms:created xsi:type="dcterms:W3CDTF">2021-10-25T16:27:13Z</dcterms:created>
  <dcterms:modified xsi:type="dcterms:W3CDTF">2021-10-25T16:29:39Z</dcterms:modified>
</cp:coreProperties>
</file>