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Villalaz\Desktop\Boletín 2018-2019\"/>
    </mc:Choice>
  </mc:AlternateContent>
  <bookViews>
    <workbookView xWindow="-15" yWindow="-15" windowWidth="9720" windowHeight="6225" tabRatio="599"/>
  </bookViews>
  <sheets>
    <sheet name="312-11" sheetId="2" r:id="rId1"/>
  </sheets>
  <definedNames>
    <definedName name="_Regression_Int" localSheetId="0" hidden="1">1</definedName>
    <definedName name="_xlnm.Print_Area" localSheetId="0">'312-11'!$A$1:$M$23</definedName>
    <definedName name="Imprimir_área_IM" localSheetId="0">'312-11'!$A$1:$L$20</definedName>
  </definedNames>
  <calcPr calcId="152511"/>
</workbook>
</file>

<file path=xl/calcChain.xml><?xml version="1.0" encoding="utf-8"?>
<calcChain xmlns="http://schemas.openxmlformats.org/spreadsheetml/2006/main">
  <c r="D11" i="2" l="1"/>
  <c r="M8" i="2" l="1"/>
  <c r="M20" i="2"/>
  <c r="M17" i="2"/>
  <c r="M14" i="2"/>
  <c r="B7" i="2" l="1"/>
  <c r="D5" i="2" l="1"/>
  <c r="D8" i="2" s="1"/>
  <c r="E5" i="2"/>
  <c r="E8" i="2" s="1"/>
  <c r="F5" i="2"/>
  <c r="F11" i="2" s="1"/>
  <c r="G5" i="2"/>
  <c r="G8" i="2" s="1"/>
  <c r="H5" i="2"/>
  <c r="H8" i="2" s="1"/>
  <c r="I5" i="2"/>
  <c r="I20" i="2" s="1"/>
  <c r="J5" i="2"/>
  <c r="J14" i="2" s="1"/>
  <c r="K5" i="2"/>
  <c r="K8" i="2" s="1"/>
  <c r="L5" i="2"/>
  <c r="L8" i="2" s="1"/>
  <c r="M5" i="2"/>
  <c r="C5" i="2"/>
  <c r="L11" i="2"/>
  <c r="M11" i="2"/>
  <c r="H20" i="2"/>
  <c r="B10" i="2"/>
  <c r="L17" i="2" l="1"/>
  <c r="L20" i="2"/>
  <c r="L14" i="2"/>
  <c r="I11" i="2"/>
  <c r="I17" i="2"/>
  <c r="I8" i="2"/>
  <c r="H14" i="2"/>
  <c r="H11" i="2"/>
  <c r="H17" i="2"/>
  <c r="D20" i="2"/>
  <c r="D17" i="2"/>
  <c r="D14" i="2"/>
  <c r="F20" i="2"/>
  <c r="I14" i="2"/>
  <c r="E17" i="2"/>
  <c r="E11" i="2"/>
  <c r="J20" i="2"/>
  <c r="E20" i="2"/>
  <c r="E14" i="2"/>
  <c r="F8" i="2"/>
  <c r="G11" i="2"/>
  <c r="J8" i="2"/>
  <c r="K11" i="2"/>
  <c r="G14" i="2"/>
  <c r="J17" i="2"/>
  <c r="F17" i="2"/>
  <c r="F14" i="2"/>
  <c r="K17" i="2"/>
  <c r="G17" i="2"/>
  <c r="K14" i="2"/>
  <c r="K20" i="2"/>
  <c r="G20" i="2"/>
  <c r="C11" i="2"/>
  <c r="B19" i="2"/>
  <c r="B16" i="2"/>
  <c r="B13" i="2"/>
  <c r="C17" i="2" l="1"/>
  <c r="C20" i="2"/>
  <c r="C8" i="2"/>
  <c r="C14" i="2"/>
  <c r="B5" i="2"/>
  <c r="B8" i="2" l="1"/>
  <c r="B14" i="2"/>
  <c r="B20" i="2"/>
  <c r="B17" i="2"/>
  <c r="B11" i="2"/>
</calcChain>
</file>

<file path=xl/sharedStrings.xml><?xml version="1.0" encoding="utf-8"?>
<sst xmlns="http://schemas.openxmlformats.org/spreadsheetml/2006/main" count="46" uniqueCount="29">
  <si>
    <t>Para semilla:</t>
  </si>
  <si>
    <t>Para otros fines:</t>
  </si>
  <si>
    <t xml:space="preserve"> </t>
  </si>
  <si>
    <t>Total</t>
  </si>
  <si>
    <t>Coclé</t>
  </si>
  <si>
    <t>Colón</t>
  </si>
  <si>
    <t>Chiriquí</t>
  </si>
  <si>
    <t>Darién</t>
  </si>
  <si>
    <t>Herrera</t>
  </si>
  <si>
    <t>Panamá</t>
  </si>
  <si>
    <t>Veraguas</t>
  </si>
  <si>
    <t>Comarca Ngäbe Buglé</t>
  </si>
  <si>
    <t>Los Santos</t>
  </si>
  <si>
    <t>Bocas del Toro</t>
  </si>
  <si>
    <t>Vendió:</t>
  </si>
  <si>
    <t>Disponible para la venta:</t>
  </si>
  <si>
    <t>Panamá Oeste</t>
  </si>
  <si>
    <t>-      Cantidad nula o cero.</t>
  </si>
  <si>
    <r>
      <t>Provincia y</t>
    </r>
    <r>
      <rPr>
        <b/>
        <sz val="10"/>
        <rFont val="Arial"/>
        <family val="2"/>
      </rPr>
      <t xml:space="preserve"> comarca indígena</t>
    </r>
  </si>
  <si>
    <t>0    Cuando la cantidad es menor a la mitad de la unidad o fracción decimal adoptada para la expresión del dato.</t>
  </si>
  <si>
    <t>0.0 Cuando la cantidad es menor a la mitad de la unidad o fracción decimal adoptada para la expresión del dato.</t>
  </si>
  <si>
    <t>Utilización</t>
  </si>
  <si>
    <t xml:space="preserve">     Cantidad</t>
  </si>
  <si>
    <t xml:space="preserve">     Porcentaje</t>
  </si>
  <si>
    <t>-</t>
  </si>
  <si>
    <t>TOTAL</t>
  </si>
  <si>
    <t>Cuadro 11.  COSECHA DE ARROZ EN LA REPÚBLICA, POR PROVINCIA Y COMARCA INDÍGENA, SEGÚN UTILIZACIÓN:                                                                                                                                                              AÑO AGRÍCOLA 2018/19</t>
  </si>
  <si>
    <t>Cosecha de arroz (en quintales en cáscara)</t>
  </si>
  <si>
    <t>Para consumo del hogar  del (de la) productor(a):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</si>
</sst>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_);\(#,##0.0\)"/>
    <numFmt numFmtId="165" formatCode="#,##0.0"/>
    <numFmt numFmtId="166" formatCode="#,##0.000"/>
    <numFmt numFmtId="167" formatCode="0.0"/>
  </numFmts>
  <fonts count="6" x14ac:knownFonts="1">
    <font>
      <sz val="12"/>
      <name val="Courier"/>
    </font>
    <font>
      <sz val="10"/>
      <name val="Arial"/>
      <family val="2"/>
    </font>
    <font>
      <sz val="10"/>
      <color indexed="8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sz val="10"/>
      <name val="Courier"/>
      <family val="3"/>
    </font>
  </fonts>
  <fills count="3">
    <fill>
      <patternFill patternType="none"/>
    </fill>
    <fill>
      <patternFill patternType="gray125"/>
    </fill>
    <fill>
      <patternFill patternType="solid">
        <fgColor rgb="FFE2EFD9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 applyFill="1" applyAlignment="1" applyProtection="1">
      <alignment horizontal="left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/>
    <xf numFmtId="0" fontId="1" fillId="0" borderId="0" xfId="0" applyFont="1" applyFill="1"/>
    <xf numFmtId="0" fontId="1" fillId="0" borderId="0" xfId="0" applyFont="1" applyFill="1" applyAlignment="1"/>
    <xf numFmtId="3" fontId="1" fillId="0" borderId="0" xfId="0" applyNumberFormat="1" applyFont="1" applyFill="1"/>
    <xf numFmtId="0" fontId="1" fillId="0" borderId="0" xfId="0" applyFont="1" applyFill="1" applyBorder="1" applyAlignment="1"/>
    <xf numFmtId="0" fontId="1" fillId="0" borderId="0" xfId="0" applyFont="1" applyFill="1" applyAlignment="1" applyProtection="1">
      <alignment horizontal="left"/>
    </xf>
    <xf numFmtId="49" fontId="1" fillId="0" borderId="0" xfId="0" applyNumberFormat="1" applyFont="1" applyFill="1" applyBorder="1" applyAlignment="1"/>
    <xf numFmtId="165" fontId="1" fillId="0" borderId="0" xfId="0" applyNumberFormat="1" applyFont="1" applyFill="1" applyAlignment="1"/>
    <xf numFmtId="167" fontId="1" fillId="0" borderId="0" xfId="0" applyNumberFormat="1" applyFont="1" applyFill="1" applyAlignment="1" applyProtection="1">
      <alignment horizontal="left"/>
    </xf>
    <xf numFmtId="3" fontId="4" fillId="0" borderId="2" xfId="0" applyNumberFormat="1" applyFont="1" applyFill="1" applyBorder="1" applyAlignment="1" applyProtection="1">
      <alignment horizontal="right" vertical="center"/>
    </xf>
    <xf numFmtId="0" fontId="1" fillId="0" borderId="0" xfId="0" applyFont="1" applyFill="1" applyBorder="1" applyAlignment="1">
      <alignment vertical="center"/>
    </xf>
    <xf numFmtId="167" fontId="1" fillId="0" borderId="0" xfId="0" applyNumberFormat="1" applyFont="1" applyFill="1" applyBorder="1" applyAlignment="1">
      <alignment vertical="center"/>
    </xf>
    <xf numFmtId="0" fontId="1" fillId="0" borderId="0" xfId="0" applyFont="1" applyFill="1" applyBorder="1" applyAlignment="1" applyProtection="1">
      <alignment horizontal="left" vertical="center"/>
    </xf>
    <xf numFmtId="164" fontId="1" fillId="0" borderId="0" xfId="0" applyNumberFormat="1" applyFont="1" applyFill="1" applyBorder="1" applyAlignment="1" applyProtection="1">
      <alignment vertical="center"/>
    </xf>
    <xf numFmtId="0" fontId="1" fillId="0" borderId="3" xfId="0" applyFont="1" applyFill="1" applyBorder="1" applyAlignment="1" applyProtection="1">
      <alignment horizontal="left" vertical="center"/>
    </xf>
    <xf numFmtId="165" fontId="2" fillId="0" borderId="4" xfId="0" applyNumberFormat="1" applyFont="1" applyFill="1" applyBorder="1" applyAlignment="1" applyProtection="1">
      <alignment vertical="center"/>
    </xf>
    <xf numFmtId="0" fontId="4" fillId="2" borderId="11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3" fontId="2" fillId="0" borderId="2" xfId="0" applyNumberFormat="1" applyFont="1" applyFill="1" applyBorder="1" applyAlignment="1" applyProtection="1">
      <alignment horizontal="right" vertical="center"/>
    </xf>
    <xf numFmtId="165" fontId="2" fillId="0" borderId="2" xfId="0" applyNumberFormat="1" applyFont="1" applyFill="1" applyBorder="1" applyAlignment="1" applyProtection="1">
      <alignment horizontal="right" vertical="center"/>
    </xf>
    <xf numFmtId="165" fontId="2" fillId="0" borderId="2" xfId="0" applyNumberFormat="1" applyFont="1" applyFill="1" applyBorder="1" applyAlignment="1">
      <alignment horizontal="right" vertical="center"/>
    </xf>
    <xf numFmtId="166" fontId="2" fillId="0" borderId="2" xfId="0" applyNumberFormat="1" applyFont="1" applyFill="1" applyBorder="1" applyAlignment="1" applyProtection="1">
      <alignment horizontal="right" vertical="center"/>
    </xf>
    <xf numFmtId="166" fontId="2" fillId="0" borderId="2" xfId="0" applyNumberFormat="1" applyFont="1" applyFill="1" applyBorder="1" applyAlignment="1">
      <alignment horizontal="right" vertical="center"/>
    </xf>
    <xf numFmtId="3" fontId="2" fillId="0" borderId="2" xfId="0" applyNumberFormat="1" applyFont="1" applyFill="1" applyBorder="1" applyAlignment="1">
      <alignment horizontal="right" vertical="center"/>
    </xf>
    <xf numFmtId="0" fontId="1" fillId="0" borderId="9" xfId="0" applyFont="1" applyFill="1" applyBorder="1" applyAlignment="1" applyProtection="1">
      <alignment horizontal="left" vertical="center"/>
    </xf>
    <xf numFmtId="165" fontId="1" fillId="0" borderId="0" xfId="0" applyNumberFormat="1" applyFont="1" applyFill="1" applyAlignment="1">
      <alignment vertical="center"/>
    </xf>
    <xf numFmtId="0" fontId="4" fillId="0" borderId="0" xfId="0" applyFont="1" applyFill="1" applyAlignment="1" applyProtection="1">
      <alignment horizontal="center" vertical="center"/>
    </xf>
    <xf numFmtId="0" fontId="3" fillId="0" borderId="0" xfId="0" applyFont="1" applyFill="1" applyAlignment="1" applyProtection="1">
      <alignment horizontal="centerContinuous" vertical="top" wrapText="1"/>
    </xf>
    <xf numFmtId="0" fontId="4" fillId="2" borderId="7" xfId="0" applyFont="1" applyFill="1" applyBorder="1" applyAlignment="1">
      <alignment horizontal="centerContinuous" vertical="center" wrapText="1"/>
    </xf>
    <xf numFmtId="0" fontId="4" fillId="2" borderId="1" xfId="0" applyFont="1" applyFill="1" applyBorder="1" applyAlignment="1">
      <alignment horizontal="centerContinuous" vertical="center" wrapText="1"/>
    </xf>
    <xf numFmtId="3" fontId="2" fillId="0" borderId="2" xfId="0" applyNumberFormat="1" applyFont="1" applyFill="1" applyBorder="1" applyAlignment="1" applyProtection="1">
      <alignment horizontal="right" vertical="center"/>
      <protection locked="0"/>
    </xf>
    <xf numFmtId="3" fontId="2" fillId="0" borderId="13" xfId="0" applyNumberFormat="1" applyFont="1" applyFill="1" applyBorder="1" applyAlignment="1" applyProtection="1">
      <alignment horizontal="right" vertical="center"/>
    </xf>
    <xf numFmtId="3" fontId="2" fillId="0" borderId="13" xfId="0" applyNumberFormat="1" applyFont="1" applyFill="1" applyBorder="1" applyAlignment="1" applyProtection="1">
      <alignment horizontal="right" vertical="center"/>
      <protection locked="0"/>
    </xf>
    <xf numFmtId="0" fontId="3" fillId="0" borderId="0" xfId="0" applyFont="1" applyFill="1" applyAlignment="1" applyProtection="1">
      <alignment horizontal="left" vertical="center"/>
    </xf>
    <xf numFmtId="0" fontId="3" fillId="0" borderId="0" xfId="0" applyFont="1" applyFill="1" applyAlignment="1" applyProtection="1">
      <alignment horizontal="left"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4" fillId="2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A1" transitionEvaluation="1">
    <tabColor theme="0"/>
  </sheetPr>
  <dimension ref="A1:Q25"/>
  <sheetViews>
    <sheetView showGridLines="0" tabSelected="1" zoomScaleNormal="100" workbookViewId="0">
      <selection activeCell="B3" sqref="B3:B4"/>
    </sheetView>
  </sheetViews>
  <sheetFormatPr baseColWidth="10" defaultColWidth="9.77734375" defaultRowHeight="15" customHeight="1" x14ac:dyDescent="0.2"/>
  <cols>
    <col min="1" max="1" width="13.6640625" style="4" customWidth="1"/>
    <col min="2" max="2" width="7.77734375" style="4" customWidth="1"/>
    <col min="3" max="3" width="6.33203125" style="4" customWidth="1"/>
    <col min="4" max="4" width="8.21875" style="4" customWidth="1"/>
    <col min="5" max="5" width="5.5546875" style="4" customWidth="1"/>
    <col min="6" max="6" width="8.77734375" style="4" customWidth="1"/>
    <col min="7" max="7" width="7.109375" style="4" customWidth="1"/>
    <col min="8" max="8" width="7.33203125" style="4" customWidth="1"/>
    <col min="9" max="9" width="8.44140625" style="4" customWidth="1"/>
    <col min="10" max="10" width="7.6640625" style="4" customWidth="1"/>
    <col min="11" max="11" width="7.44140625" style="4" customWidth="1"/>
    <col min="12" max="12" width="7.77734375" style="4" customWidth="1"/>
    <col min="13" max="13" width="7.88671875" style="4" customWidth="1"/>
    <col min="14" max="14" width="9.77734375" style="3"/>
    <col min="15" max="16384" width="9.77734375" style="4"/>
  </cols>
  <sheetData>
    <row r="1" spans="1:17" ht="60" customHeight="1" x14ac:dyDescent="0.2">
      <c r="A1" s="30" t="s">
        <v>26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</row>
    <row r="2" spans="1:17" ht="26.1" customHeight="1" x14ac:dyDescent="0.2">
      <c r="A2" s="41" t="s">
        <v>21</v>
      </c>
      <c r="B2" s="31" t="s">
        <v>27</v>
      </c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</row>
    <row r="3" spans="1:17" ht="26.1" customHeight="1" x14ac:dyDescent="0.2">
      <c r="A3" s="42"/>
      <c r="B3" s="39" t="s">
        <v>3</v>
      </c>
      <c r="C3" s="31" t="s">
        <v>18</v>
      </c>
      <c r="D3" s="32"/>
      <c r="E3" s="32"/>
      <c r="F3" s="32"/>
      <c r="G3" s="32"/>
      <c r="H3" s="32"/>
      <c r="I3" s="32"/>
      <c r="J3" s="32"/>
      <c r="K3" s="32"/>
      <c r="L3" s="32"/>
      <c r="M3" s="32"/>
    </row>
    <row r="4" spans="1:17" ht="60" customHeight="1" x14ac:dyDescent="0.2">
      <c r="A4" s="43"/>
      <c r="B4" s="40"/>
      <c r="C4" s="19" t="s">
        <v>13</v>
      </c>
      <c r="D4" s="19" t="s">
        <v>4</v>
      </c>
      <c r="E4" s="19" t="s">
        <v>5</v>
      </c>
      <c r="F4" s="19" t="s">
        <v>6</v>
      </c>
      <c r="G4" s="19" t="s">
        <v>7</v>
      </c>
      <c r="H4" s="19" t="s">
        <v>8</v>
      </c>
      <c r="I4" s="19" t="s">
        <v>12</v>
      </c>
      <c r="J4" s="19" t="s">
        <v>9</v>
      </c>
      <c r="K4" s="19" t="s">
        <v>16</v>
      </c>
      <c r="L4" s="20" t="s">
        <v>10</v>
      </c>
      <c r="M4" s="20" t="s">
        <v>11</v>
      </c>
    </row>
    <row r="5" spans="1:17" s="2" customFormat="1" ht="54.95" customHeight="1" x14ac:dyDescent="0.2">
      <c r="A5" s="29" t="s">
        <v>25</v>
      </c>
      <c r="B5" s="12">
        <f>SUM(C5:M5)</f>
        <v>7416500</v>
      </c>
      <c r="C5" s="12">
        <f t="shared" ref="C5:M5" si="0">C7+C10+C13+C16+C19</f>
        <v>7800</v>
      </c>
      <c r="D5" s="12">
        <f t="shared" si="0"/>
        <v>1136400</v>
      </c>
      <c r="E5" s="12">
        <f t="shared" si="0"/>
        <v>14100</v>
      </c>
      <c r="F5" s="12">
        <f t="shared" si="0"/>
        <v>2136800</v>
      </c>
      <c r="G5" s="12">
        <f t="shared" si="0"/>
        <v>517300</v>
      </c>
      <c r="H5" s="12">
        <f t="shared" si="0"/>
        <v>233100</v>
      </c>
      <c r="I5" s="12">
        <f t="shared" si="0"/>
        <v>1040800</v>
      </c>
      <c r="J5" s="12">
        <f t="shared" si="0"/>
        <v>1031900</v>
      </c>
      <c r="K5" s="12">
        <f t="shared" si="0"/>
        <v>25500</v>
      </c>
      <c r="L5" s="12">
        <f t="shared" si="0"/>
        <v>1245000</v>
      </c>
      <c r="M5" s="12">
        <f t="shared" si="0"/>
        <v>27800</v>
      </c>
      <c r="N5" s="13"/>
    </row>
    <row r="6" spans="1:17" s="2" customFormat="1" ht="54.95" customHeight="1" x14ac:dyDescent="0.2">
      <c r="A6" s="36" t="s">
        <v>14</v>
      </c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13"/>
    </row>
    <row r="7" spans="1:17" s="2" customFormat="1" ht="54.95" customHeight="1" x14ac:dyDescent="0.2">
      <c r="A7" s="1" t="s">
        <v>22</v>
      </c>
      <c r="B7" s="21">
        <f>SUM(C7:M7)</f>
        <v>6790000</v>
      </c>
      <c r="C7" s="33">
        <v>600</v>
      </c>
      <c r="D7" s="33">
        <v>998200</v>
      </c>
      <c r="E7" s="33">
        <v>100</v>
      </c>
      <c r="F7" s="33">
        <v>2096800</v>
      </c>
      <c r="G7" s="33">
        <v>452200</v>
      </c>
      <c r="H7" s="33">
        <v>211100</v>
      </c>
      <c r="I7" s="33">
        <v>999600</v>
      </c>
      <c r="J7" s="33">
        <v>965400</v>
      </c>
      <c r="K7" s="33">
        <v>7700</v>
      </c>
      <c r="L7" s="33">
        <v>1057800</v>
      </c>
      <c r="M7" s="33">
        <v>500</v>
      </c>
      <c r="N7" s="14"/>
      <c r="Q7" s="28"/>
    </row>
    <row r="8" spans="1:17" s="2" customFormat="1" ht="54.95" customHeight="1" x14ac:dyDescent="0.2">
      <c r="A8" s="1" t="s">
        <v>23</v>
      </c>
      <c r="B8" s="22">
        <f t="shared" ref="B8:M8" si="1">(B7/B5)*100</f>
        <v>91.55261915998112</v>
      </c>
      <c r="C8" s="22">
        <f t="shared" si="1"/>
        <v>7.6923076923076925</v>
      </c>
      <c r="D8" s="22">
        <f t="shared" si="1"/>
        <v>87.83878915874692</v>
      </c>
      <c r="E8" s="22">
        <f t="shared" si="1"/>
        <v>0.70921985815602839</v>
      </c>
      <c r="F8" s="22">
        <f t="shared" si="1"/>
        <v>98.128041931860722</v>
      </c>
      <c r="G8" s="22">
        <f t="shared" si="1"/>
        <v>87.415426251691471</v>
      </c>
      <c r="H8" s="22">
        <f t="shared" si="1"/>
        <v>90.561990561990555</v>
      </c>
      <c r="I8" s="22">
        <f t="shared" si="1"/>
        <v>96.041506533435822</v>
      </c>
      <c r="J8" s="22">
        <f t="shared" si="1"/>
        <v>93.555577090803382</v>
      </c>
      <c r="K8" s="22">
        <f t="shared" si="1"/>
        <v>30.196078431372548</v>
      </c>
      <c r="L8" s="22">
        <f t="shared" si="1"/>
        <v>84.963855421686745</v>
      </c>
      <c r="M8" s="22">
        <f t="shared" si="1"/>
        <v>1.7985611510791366</v>
      </c>
      <c r="N8" s="13"/>
    </row>
    <row r="9" spans="1:17" s="2" customFormat="1" ht="54.95" customHeight="1" x14ac:dyDescent="0.2">
      <c r="A9" s="37" t="s">
        <v>15</v>
      </c>
      <c r="B9" s="21" t="s">
        <v>2</v>
      </c>
      <c r="C9" s="23"/>
      <c r="D9" s="24"/>
      <c r="E9" s="25"/>
      <c r="F9" s="21"/>
      <c r="G9" s="26"/>
      <c r="H9" s="21"/>
      <c r="I9" s="21"/>
      <c r="J9" s="21" t="s">
        <v>2</v>
      </c>
      <c r="K9" s="21" t="s">
        <v>2</v>
      </c>
      <c r="L9" s="21"/>
      <c r="M9" s="22"/>
      <c r="N9" s="13"/>
    </row>
    <row r="10" spans="1:17" s="2" customFormat="1" ht="54.95" customHeight="1" x14ac:dyDescent="0.2">
      <c r="A10" s="1" t="s">
        <v>22</v>
      </c>
      <c r="B10" s="21">
        <f>SUM(C10:M10)</f>
        <v>16300</v>
      </c>
      <c r="C10" s="33">
        <v>0</v>
      </c>
      <c r="D10" s="33">
        <v>100</v>
      </c>
      <c r="E10" s="33" t="s">
        <v>24</v>
      </c>
      <c r="F10" s="33">
        <v>8200</v>
      </c>
      <c r="G10" s="33">
        <v>200</v>
      </c>
      <c r="H10" s="33">
        <v>300</v>
      </c>
      <c r="I10" s="33">
        <v>2400</v>
      </c>
      <c r="J10" s="33">
        <v>500</v>
      </c>
      <c r="K10" s="33" t="s">
        <v>24</v>
      </c>
      <c r="L10" s="33">
        <v>4600</v>
      </c>
      <c r="M10" s="33" t="s">
        <v>24</v>
      </c>
      <c r="N10" s="15" t="s">
        <v>2</v>
      </c>
    </row>
    <row r="11" spans="1:17" s="2" customFormat="1" ht="54.95" customHeight="1" x14ac:dyDescent="0.2">
      <c r="A11" s="1" t="s">
        <v>23</v>
      </c>
      <c r="B11" s="22">
        <f t="shared" ref="B11:M11" si="2">(B10/B5)*100</f>
        <v>0.21978021978021978</v>
      </c>
      <c r="C11" s="22">
        <f t="shared" si="2"/>
        <v>0</v>
      </c>
      <c r="D11" s="22">
        <f>(D10/D5)*100</f>
        <v>8.7997184090109117E-3</v>
      </c>
      <c r="E11" s="22">
        <f t="shared" si="2"/>
        <v>0</v>
      </c>
      <c r="F11" s="22">
        <f t="shared" si="2"/>
        <v>0.38375140396855112</v>
      </c>
      <c r="G11" s="22">
        <f t="shared" si="2"/>
        <v>3.8662284941040015E-2</v>
      </c>
      <c r="H11" s="22">
        <f t="shared" si="2"/>
        <v>0.1287001287001287</v>
      </c>
      <c r="I11" s="22">
        <f t="shared" si="2"/>
        <v>0.23059185242121444</v>
      </c>
      <c r="J11" s="22"/>
      <c r="K11" s="22">
        <f t="shared" si="2"/>
        <v>0</v>
      </c>
      <c r="L11" s="22">
        <f t="shared" si="2"/>
        <v>0.36947791164658633</v>
      </c>
      <c r="M11" s="22">
        <f t="shared" si="2"/>
        <v>0</v>
      </c>
      <c r="N11" s="15" t="s">
        <v>2</v>
      </c>
    </row>
    <row r="12" spans="1:17" s="2" customFormat="1" ht="54.95" customHeight="1" x14ac:dyDescent="0.2">
      <c r="A12" s="37" t="s">
        <v>28</v>
      </c>
      <c r="B12" s="21"/>
      <c r="C12" s="23"/>
      <c r="D12" s="24"/>
      <c r="E12" s="25"/>
      <c r="F12" s="21"/>
      <c r="G12" s="26"/>
      <c r="H12" s="21"/>
      <c r="I12" s="21"/>
      <c r="J12" s="26"/>
      <c r="K12" s="26"/>
      <c r="L12" s="21"/>
      <c r="M12" s="22"/>
      <c r="N12" s="15" t="s">
        <v>2</v>
      </c>
    </row>
    <row r="13" spans="1:17" s="2" customFormat="1" ht="54.95" customHeight="1" x14ac:dyDescent="0.2">
      <c r="A13" s="1" t="s">
        <v>22</v>
      </c>
      <c r="B13" s="21">
        <f>SUM(C13:M13)</f>
        <v>346100</v>
      </c>
      <c r="C13" s="33">
        <v>6100</v>
      </c>
      <c r="D13" s="33">
        <v>64200</v>
      </c>
      <c r="E13" s="33">
        <v>13200</v>
      </c>
      <c r="F13" s="33">
        <v>12800</v>
      </c>
      <c r="G13" s="33">
        <v>60700</v>
      </c>
      <c r="H13" s="33">
        <v>20100</v>
      </c>
      <c r="I13" s="33">
        <v>25700</v>
      </c>
      <c r="J13" s="33">
        <v>47600</v>
      </c>
      <c r="K13" s="33">
        <v>17000</v>
      </c>
      <c r="L13" s="33">
        <v>52800</v>
      </c>
      <c r="M13" s="33">
        <v>25900</v>
      </c>
      <c r="N13" s="15" t="s">
        <v>2</v>
      </c>
    </row>
    <row r="14" spans="1:17" s="2" customFormat="1" ht="54.95" customHeight="1" x14ac:dyDescent="0.2">
      <c r="A14" s="1" t="s">
        <v>23</v>
      </c>
      <c r="B14" s="22">
        <f t="shared" ref="B14:L14" si="3">(B13/B5)*100</f>
        <v>4.6666217218364459</v>
      </c>
      <c r="C14" s="22">
        <f t="shared" si="3"/>
        <v>78.205128205128204</v>
      </c>
      <c r="D14" s="22">
        <f t="shared" si="3"/>
        <v>5.6494192185850061</v>
      </c>
      <c r="E14" s="22">
        <f t="shared" si="3"/>
        <v>93.61702127659575</v>
      </c>
      <c r="F14" s="22">
        <f t="shared" si="3"/>
        <v>0.59902658180456758</v>
      </c>
      <c r="G14" s="22">
        <f t="shared" si="3"/>
        <v>11.734003479605645</v>
      </c>
      <c r="H14" s="22">
        <f t="shared" si="3"/>
        <v>8.6229086229086231</v>
      </c>
      <c r="I14" s="22">
        <f t="shared" si="3"/>
        <v>2.4692544196771715</v>
      </c>
      <c r="J14" s="22">
        <f t="shared" si="3"/>
        <v>4.6128500823723231</v>
      </c>
      <c r="K14" s="22">
        <f t="shared" si="3"/>
        <v>66.666666666666657</v>
      </c>
      <c r="L14" s="22">
        <f t="shared" si="3"/>
        <v>4.2409638554216862</v>
      </c>
      <c r="M14" s="22">
        <f>(M13/M5)*100</f>
        <v>93.165467625899282</v>
      </c>
      <c r="N14" s="16"/>
    </row>
    <row r="15" spans="1:17" s="2" customFormat="1" ht="54.95" customHeight="1" x14ac:dyDescent="0.2">
      <c r="A15" s="36" t="s">
        <v>0</v>
      </c>
      <c r="B15" s="21"/>
      <c r="C15" s="23"/>
      <c r="D15" s="24"/>
      <c r="E15" s="25"/>
      <c r="F15" s="21"/>
      <c r="G15" s="26"/>
      <c r="H15" s="21"/>
      <c r="I15" s="21"/>
      <c r="J15" s="26"/>
      <c r="K15" s="26"/>
      <c r="L15" s="21"/>
      <c r="M15" s="22"/>
      <c r="N15" s="13"/>
    </row>
    <row r="16" spans="1:17" s="2" customFormat="1" ht="54.95" customHeight="1" x14ac:dyDescent="0.2">
      <c r="A16" s="1" t="s">
        <v>22</v>
      </c>
      <c r="B16" s="21">
        <f>SUM(C16:M16)</f>
        <v>234500</v>
      </c>
      <c r="C16" s="33">
        <v>700</v>
      </c>
      <c r="D16" s="33">
        <v>72900</v>
      </c>
      <c r="E16" s="33">
        <v>500</v>
      </c>
      <c r="F16" s="33">
        <v>11900</v>
      </c>
      <c r="G16" s="33">
        <v>3100</v>
      </c>
      <c r="H16" s="33">
        <v>300</v>
      </c>
      <c r="I16" s="33">
        <v>3400</v>
      </c>
      <c r="J16" s="33">
        <v>13300</v>
      </c>
      <c r="K16" s="33">
        <v>400</v>
      </c>
      <c r="L16" s="33">
        <v>127000</v>
      </c>
      <c r="M16" s="33">
        <v>1000</v>
      </c>
      <c r="N16" s="13"/>
    </row>
    <row r="17" spans="1:14" s="2" customFormat="1" ht="54.95" customHeight="1" x14ac:dyDescent="0.2">
      <c r="A17" s="1" t="s">
        <v>23</v>
      </c>
      <c r="B17" s="22">
        <f t="shared" ref="B17:L17" si="4">(B16/B5)*100</f>
        <v>3.1618688060405855</v>
      </c>
      <c r="C17" s="22">
        <f t="shared" si="4"/>
        <v>8.9743589743589745</v>
      </c>
      <c r="D17" s="22">
        <f t="shared" si="4"/>
        <v>6.4149947201689557</v>
      </c>
      <c r="E17" s="22">
        <f t="shared" si="4"/>
        <v>3.5460992907801421</v>
      </c>
      <c r="F17" s="22">
        <f t="shared" si="4"/>
        <v>0.55690752527143395</v>
      </c>
      <c r="G17" s="22">
        <f t="shared" si="4"/>
        <v>0.5992654165861202</v>
      </c>
      <c r="H17" s="22">
        <f t="shared" si="4"/>
        <v>0.1287001287001287</v>
      </c>
      <c r="I17" s="22">
        <f t="shared" si="4"/>
        <v>0.32667179093005383</v>
      </c>
      <c r="J17" s="22">
        <f t="shared" si="4"/>
        <v>1.2888845818393255</v>
      </c>
      <c r="K17" s="22">
        <f t="shared" si="4"/>
        <v>1.5686274509803921</v>
      </c>
      <c r="L17" s="22">
        <f t="shared" si="4"/>
        <v>10.200803212851406</v>
      </c>
      <c r="M17" s="22">
        <f>(M16/M5)*100</f>
        <v>3.5971223021582732</v>
      </c>
      <c r="N17" s="13"/>
    </row>
    <row r="18" spans="1:14" s="2" customFormat="1" ht="54.95" customHeight="1" x14ac:dyDescent="0.2">
      <c r="A18" s="38" t="s">
        <v>1</v>
      </c>
      <c r="B18" s="21"/>
      <c r="C18" s="23"/>
      <c r="D18" s="24"/>
      <c r="E18" s="24" t="s">
        <v>2</v>
      </c>
      <c r="F18" s="21"/>
      <c r="G18" s="26"/>
      <c r="H18" s="21"/>
      <c r="I18" s="21"/>
      <c r="J18" s="26"/>
      <c r="K18" s="26"/>
      <c r="L18" s="21"/>
      <c r="M18" s="22"/>
      <c r="N18" s="13"/>
    </row>
    <row r="19" spans="1:14" s="2" customFormat="1" ht="54.95" customHeight="1" x14ac:dyDescent="0.2">
      <c r="A19" s="27" t="s">
        <v>22</v>
      </c>
      <c r="B19" s="34">
        <f>SUM(C19:M19)</f>
        <v>29600</v>
      </c>
      <c r="C19" s="35">
        <v>400</v>
      </c>
      <c r="D19" s="35">
        <v>1000</v>
      </c>
      <c r="E19" s="35">
        <v>300</v>
      </c>
      <c r="F19" s="35">
        <v>7100</v>
      </c>
      <c r="G19" s="35">
        <v>1100</v>
      </c>
      <c r="H19" s="35">
        <v>1300</v>
      </c>
      <c r="I19" s="35">
        <v>9700</v>
      </c>
      <c r="J19" s="35">
        <v>5100</v>
      </c>
      <c r="K19" s="35">
        <v>400</v>
      </c>
      <c r="L19" s="35">
        <v>2800</v>
      </c>
      <c r="M19" s="33">
        <v>400</v>
      </c>
      <c r="N19" s="13"/>
    </row>
    <row r="20" spans="1:14" s="2" customFormat="1" ht="54.95" customHeight="1" x14ac:dyDescent="0.2">
      <c r="A20" s="17" t="s">
        <v>23</v>
      </c>
      <c r="B20" s="18">
        <f t="shared" ref="B20:L20" si="5">(B19/B5)*100</f>
        <v>0.39911009236162609</v>
      </c>
      <c r="C20" s="18">
        <f t="shared" si="5"/>
        <v>5.1282051282051277</v>
      </c>
      <c r="D20" s="18">
        <f t="shared" si="5"/>
        <v>8.7997184090109121E-2</v>
      </c>
      <c r="E20" s="18">
        <f t="shared" si="5"/>
        <v>2.1276595744680851</v>
      </c>
      <c r="F20" s="18">
        <f t="shared" si="5"/>
        <v>0.33227255709472109</v>
      </c>
      <c r="G20" s="18">
        <f t="shared" si="5"/>
        <v>0.21264256717572011</v>
      </c>
      <c r="H20" s="18">
        <f t="shared" si="5"/>
        <v>0.55770055770055771</v>
      </c>
      <c r="I20" s="18">
        <f t="shared" si="5"/>
        <v>0.93197540353574182</v>
      </c>
      <c r="J20" s="18">
        <f t="shared" si="5"/>
        <v>0.49423393739703458</v>
      </c>
      <c r="K20" s="18">
        <f t="shared" si="5"/>
        <v>1.5686274509803921</v>
      </c>
      <c r="L20" s="18">
        <f t="shared" si="5"/>
        <v>0.22489959839357429</v>
      </c>
      <c r="M20" s="18">
        <f>(M19/M5)*100</f>
        <v>1.4388489208633095</v>
      </c>
      <c r="N20" s="13"/>
    </row>
    <row r="21" spans="1:14" s="5" customFormat="1" ht="15" customHeight="1" x14ac:dyDescent="0.2">
      <c r="A21" s="9" t="s">
        <v>17</v>
      </c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7"/>
    </row>
    <row r="22" spans="1:14" s="5" customFormat="1" ht="15" customHeight="1" x14ac:dyDescent="0.2">
      <c r="A22" s="8" t="s">
        <v>19</v>
      </c>
      <c r="N22" s="7"/>
    </row>
    <row r="23" spans="1:14" s="5" customFormat="1" ht="15" customHeight="1" x14ac:dyDescent="0.2">
      <c r="A23" s="11" t="s">
        <v>20</v>
      </c>
      <c r="N23" s="7"/>
    </row>
    <row r="25" spans="1:14" ht="15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</row>
  </sheetData>
  <sheetProtection selectLockedCells="1"/>
  <mergeCells count="2">
    <mergeCell ref="B3:B4"/>
    <mergeCell ref="A2:A4"/>
  </mergeCells>
  <phoneticPr fontId="0" type="noConversion"/>
  <printOptions horizontalCentered="1"/>
  <pageMargins left="0.74803149606299213" right="0.74803149606299213" top="0.98425196850393704" bottom="0.98425196850393704" header="0" footer="0"/>
  <pageSetup scale="67" orientation="portrait" horizontalDpi="200" verticalDpi="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312-11</vt:lpstr>
      <vt:lpstr>'312-11'!Área_de_impresión</vt:lpstr>
      <vt:lpstr>'312-11'!Imprimir_área_IM</vt:lpstr>
    </vt:vector>
  </TitlesOfParts>
  <Company>DIRECCION DE ESTADISTICA Y CENSO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CONTRALORIA GENERAL DE LA REPUBLICA</dc:creator>
  <cp:lastModifiedBy>HOMERO VILLALAZ</cp:lastModifiedBy>
  <cp:lastPrinted>2019-12-06T16:28:33Z</cp:lastPrinted>
  <dcterms:created xsi:type="dcterms:W3CDTF">1998-04-01T17:08:43Z</dcterms:created>
  <dcterms:modified xsi:type="dcterms:W3CDTF">2020-02-06T18:26:54Z</dcterms:modified>
</cp:coreProperties>
</file>