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Villalaz\Desktop\Boletín 2018-2019\"/>
    </mc:Choice>
  </mc:AlternateContent>
  <bookViews>
    <workbookView xWindow="-15" yWindow="-15" windowWidth="9720" windowHeight="6225"/>
  </bookViews>
  <sheets>
    <sheet name="312-24" sheetId="2" r:id="rId1"/>
  </sheets>
  <definedNames>
    <definedName name="_Regression_Int" localSheetId="0" hidden="1">1</definedName>
    <definedName name="_xlnm.Print_Area" localSheetId="0">'312-24'!$A$1:$I$48</definedName>
    <definedName name="Imprimir_área_IM" localSheetId="0">'312-24'!$A$1:$I$42</definedName>
  </definedNames>
  <calcPr calcId="152511"/>
</workbook>
</file>

<file path=xl/calcChain.xml><?xml version="1.0" encoding="utf-8"?>
<calcChain xmlns="http://schemas.openxmlformats.org/spreadsheetml/2006/main">
  <c r="G40" i="2" l="1"/>
  <c r="F40" i="2"/>
  <c r="F34" i="2"/>
  <c r="D34" i="2"/>
  <c r="F22" i="2"/>
  <c r="D22" i="2"/>
  <c r="C40" i="2" l="1"/>
  <c r="I40" i="2"/>
  <c r="H39" i="2"/>
  <c r="C37" i="2"/>
  <c r="H38" i="2"/>
  <c r="I37" i="2"/>
  <c r="G37" i="2"/>
  <c r="F37" i="2"/>
  <c r="D37" i="2"/>
  <c r="I34" i="2"/>
  <c r="G34" i="2"/>
  <c r="H33" i="2"/>
  <c r="H32" i="2"/>
  <c r="I31" i="2"/>
  <c r="G31" i="2"/>
  <c r="F31" i="2"/>
  <c r="D31" i="2"/>
  <c r="H30" i="2"/>
  <c r="H29" i="2"/>
  <c r="I28" i="2"/>
  <c r="G28" i="2"/>
  <c r="F28" i="2"/>
  <c r="D28" i="2"/>
  <c r="H27" i="2"/>
  <c r="H26" i="2"/>
  <c r="I25" i="2"/>
  <c r="G25" i="2"/>
  <c r="F25" i="2"/>
  <c r="D25" i="2"/>
  <c r="I22" i="2"/>
  <c r="G22" i="2"/>
  <c r="H21" i="2"/>
  <c r="H20" i="2"/>
  <c r="I19" i="2"/>
  <c r="G19" i="2"/>
  <c r="F19" i="2"/>
  <c r="D19" i="2"/>
  <c r="I16" i="2"/>
  <c r="G16" i="2"/>
  <c r="H15" i="2"/>
  <c r="H14" i="2"/>
  <c r="I13" i="2"/>
  <c r="G13" i="2"/>
  <c r="F13" i="2"/>
  <c r="D13" i="2"/>
  <c r="I10" i="2"/>
  <c r="G10" i="2"/>
  <c r="G9" i="2"/>
  <c r="G8" i="2"/>
  <c r="I9" i="2"/>
  <c r="I8" i="2"/>
  <c r="F9" i="2"/>
  <c r="F8" i="2"/>
  <c r="D8" i="2"/>
  <c r="D9" i="2"/>
  <c r="C28" i="2" l="1"/>
  <c r="B16" i="2"/>
  <c r="C25" i="2"/>
  <c r="C19" i="2"/>
  <c r="C16" i="2"/>
  <c r="H41" i="2"/>
  <c r="H42" i="2"/>
  <c r="H36" i="2"/>
  <c r="E36" i="2"/>
  <c r="H35" i="2"/>
  <c r="H23" i="2"/>
  <c r="H24" i="2"/>
  <c r="E24" i="2"/>
  <c r="H17" i="2"/>
  <c r="H18" i="2"/>
  <c r="H11" i="2"/>
  <c r="C22" i="2"/>
  <c r="C31" i="2"/>
  <c r="B37" i="2"/>
  <c r="B25" i="2"/>
  <c r="E25" i="2" s="1"/>
  <c r="C34" i="2"/>
  <c r="C13" i="2"/>
  <c r="H37" i="2"/>
  <c r="E37" i="2"/>
  <c r="B34" i="2"/>
  <c r="B31" i="2"/>
  <c r="H31" i="2" s="1"/>
  <c r="B28" i="2"/>
  <c r="E28" i="2" s="1"/>
  <c r="H28" i="2"/>
  <c r="B19" i="2"/>
  <c r="E19" i="2" s="1"/>
  <c r="B13" i="2"/>
  <c r="E13" i="2" s="1"/>
  <c r="B40" i="2"/>
  <c r="B22" i="2"/>
  <c r="E22" i="2" s="1"/>
  <c r="D7" i="2"/>
  <c r="C10" i="2"/>
  <c r="E38" i="2"/>
  <c r="E39" i="2"/>
  <c r="C9" i="2"/>
  <c r="E29" i="2"/>
  <c r="E30" i="2"/>
  <c r="E32" i="2"/>
  <c r="E33" i="2"/>
  <c r="F7" i="2"/>
  <c r="E20" i="2"/>
  <c r="E21" i="2"/>
  <c r="E26" i="2"/>
  <c r="E27" i="2"/>
  <c r="B9" i="2"/>
  <c r="H9" i="2" s="1"/>
  <c r="G7" i="2"/>
  <c r="I7" i="2"/>
  <c r="E15" i="2"/>
  <c r="C8" i="2"/>
  <c r="H12" i="2"/>
  <c r="B10" i="2"/>
  <c r="B8" i="2"/>
  <c r="H16" i="2" l="1"/>
  <c r="H13" i="2"/>
  <c r="H25" i="2"/>
  <c r="H40" i="2"/>
  <c r="C7" i="2"/>
  <c r="H34" i="2"/>
  <c r="E34" i="2"/>
  <c r="H22" i="2"/>
  <c r="H19" i="2"/>
  <c r="E31" i="2"/>
  <c r="E9" i="2"/>
  <c r="B7" i="2"/>
  <c r="H10" i="2"/>
  <c r="E8" i="2"/>
  <c r="H8" i="2"/>
  <c r="H7" i="2" l="1"/>
  <c r="E7" i="2"/>
</calcChain>
</file>

<file path=xl/sharedStrings.xml><?xml version="1.0" encoding="utf-8"?>
<sst xmlns="http://schemas.openxmlformats.org/spreadsheetml/2006/main" count="89" uniqueCount="35">
  <si>
    <t>Superficie sembrada</t>
  </si>
  <si>
    <t>Método de siembra utilizado</t>
  </si>
  <si>
    <t>Total</t>
  </si>
  <si>
    <t>Maíz</t>
  </si>
  <si>
    <t>(1) Incluye siembras a voleo mecanizado.</t>
  </si>
  <si>
    <t xml:space="preserve">(2) Incluye siembras a  voleo manual.  </t>
  </si>
  <si>
    <t>A chuzo (2)</t>
  </si>
  <si>
    <t xml:space="preserve">A máquina (1) </t>
  </si>
  <si>
    <t>0    Cuando la cantidad es menor a la mitad de la unidad o fracción decimal adoptada para la expresión del dato.</t>
  </si>
  <si>
    <t>0.0 Cuando la cantidad es menor a la mitad de la unidad o fracción decimal adoptada para la expresión del dato.</t>
  </si>
  <si>
    <t>Provincia, comarca indígena y tipo 
de finca</t>
  </si>
  <si>
    <t>Porcen-taje</t>
  </si>
  <si>
    <t>-     Cantidad nula o cero.</t>
  </si>
  <si>
    <t>Cuadro 24.  SUPERFICIE SEMBRADA Y COSECHA DE MAÍZ EN LA REPÚBLICA, POR MÉTODO DE SIEMBRA UTILIZADO,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</si>
  <si>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</si>
  <si>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</si>
  <si>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</si>
  <si>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</si>
  <si>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</si>
  <si>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</si>
  <si>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</si>
  <si>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</si>
  <si>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</si>
  <si>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</si>
  <si>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</si>
  <si>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</si>
  <si>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</si>
  <si>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</si>
  <si>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 xml:space="preserve"> TOTAL</t>
  </si>
  <si>
    <t>Superficie sembrada (en hectáreas)</t>
  </si>
  <si>
    <t>Cosecha (en quintales en grano seco)</t>
  </si>
  <si>
    <t>Cantidad  (en hectáreas)</t>
  </si>
  <si>
    <t xml:space="preserve">   Cosecha (en quintales en grano seco)</t>
  </si>
  <si>
    <t xml:space="preserve">  Cantidad (en hectáreas)</t>
  </si>
  <si>
    <t>NOTA: Las fincas grandes incluyen los productores 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</si>
</sst>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vertical="top"/>
    </xf>
    <xf numFmtId="3" fontId="1" fillId="0" borderId="0" xfId="0" applyNumberFormat="1" applyFont="1" applyAlignment="1" applyProtection="1">
      <alignment vertical="top"/>
    </xf>
    <xf numFmtId="3" fontId="2" fillId="0" borderId="2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Alignment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right" vertical="center"/>
    </xf>
    <xf numFmtId="165" fontId="1" fillId="0" borderId="0" xfId="0" applyNumberFormat="1" applyFont="1" applyBorder="1" applyAlignment="1" applyProtection="1">
      <alignment vertical="top"/>
    </xf>
    <xf numFmtId="164" fontId="1" fillId="0" borderId="2" xfId="0" applyNumberFormat="1" applyFont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3" fontId="2" fillId="0" borderId="6" xfId="0" applyNumberFormat="1" applyFont="1" applyFill="1" applyBorder="1" applyAlignment="1" applyProtection="1">
      <alignment vertical="center"/>
    </xf>
    <xf numFmtId="164" fontId="1" fillId="0" borderId="11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49" fontId="1" fillId="0" borderId="0" xfId="0" applyNumberFormat="1" applyFont="1" applyFill="1" applyBorder="1" applyAlignment="1"/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Alignment="1" applyProtection="1">
      <alignment horizontal="left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65" fontId="3" fillId="0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4" xfId="0" applyFont="1" applyFill="1" applyBorder="1" applyAlignment="1" applyProtection="1">
      <alignment horizontal="centerContinuous" vertical="center"/>
    </xf>
    <xf numFmtId="0" fontId="3" fillId="2" borderId="8" xfId="0" applyFont="1" applyFill="1" applyBorder="1" applyAlignment="1" applyProtection="1">
      <alignment horizontal="centerContinuous" vertical="center"/>
    </xf>
    <xf numFmtId="0" fontId="3" fillId="2" borderId="4" xfId="0" applyFont="1" applyFill="1" applyBorder="1" applyAlignment="1" applyProtection="1">
      <alignment horizontal="centerContinuous" vertical="center" wrapText="1"/>
    </xf>
    <xf numFmtId="0" fontId="5" fillId="2" borderId="4" xfId="0" applyFont="1" applyFill="1" applyBorder="1" applyAlignment="1" applyProtection="1">
      <alignment horizontal="centerContinuous" vertical="center" wrapText="1"/>
    </xf>
    <xf numFmtId="0" fontId="5" fillId="2" borderId="8" xfId="0" applyFont="1" applyFill="1" applyBorder="1" applyAlignment="1" applyProtection="1">
      <alignment horizontal="centerContinuous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1"/>
  </sheetPr>
  <dimension ref="A1:S48"/>
  <sheetViews>
    <sheetView showGridLines="0" tabSelected="1" zoomScale="85" zoomScaleNormal="85" workbookViewId="0"/>
  </sheetViews>
  <sheetFormatPr baseColWidth="10" defaultColWidth="9.77734375" defaultRowHeight="15" customHeight="1" x14ac:dyDescent="0.2"/>
  <cols>
    <col min="1" max="1" width="16.109375" style="2" customWidth="1"/>
    <col min="2" max="2" width="9.44140625" style="2" customWidth="1"/>
    <col min="3" max="3" width="9.21875" style="3" customWidth="1"/>
    <col min="4" max="4" width="10.33203125" style="3" customWidth="1"/>
    <col min="5" max="5" width="6.5546875" style="2" customWidth="1"/>
    <col min="6" max="6" width="9.21875" style="3" customWidth="1"/>
    <col min="7" max="7" width="10.33203125" style="3" customWidth="1"/>
    <col min="8" max="8" width="6.88671875" style="2" customWidth="1"/>
    <col min="9" max="9" width="9.21875" style="3" customWidth="1"/>
    <col min="10" max="10" width="9.77734375" style="1"/>
    <col min="11" max="16384" width="9.77734375" style="2"/>
  </cols>
  <sheetData>
    <row r="1" spans="1:19" ht="60" customHeight="1" x14ac:dyDescent="0.2">
      <c r="A1" s="45" t="s">
        <v>13</v>
      </c>
      <c r="B1" s="45"/>
      <c r="C1" s="45"/>
      <c r="D1" s="45"/>
      <c r="E1" s="45"/>
      <c r="F1" s="45"/>
      <c r="G1" s="45"/>
      <c r="H1" s="45"/>
      <c r="I1" s="45"/>
    </row>
    <row r="2" spans="1:19" ht="26.1" customHeight="1" x14ac:dyDescent="0.2">
      <c r="A2" s="51" t="s">
        <v>10</v>
      </c>
      <c r="B2" s="46" t="s">
        <v>3</v>
      </c>
      <c r="C2" s="46"/>
      <c r="D2" s="46"/>
      <c r="E2" s="46"/>
      <c r="F2" s="46"/>
      <c r="G2" s="46"/>
      <c r="H2" s="46"/>
      <c r="I2" s="47"/>
    </row>
    <row r="3" spans="1:19" ht="26.1" customHeight="1" x14ac:dyDescent="0.2">
      <c r="A3" s="51"/>
      <c r="B3" s="54" t="s">
        <v>2</v>
      </c>
      <c r="C3" s="55"/>
      <c r="D3" s="48" t="s">
        <v>1</v>
      </c>
      <c r="E3" s="49"/>
      <c r="F3" s="49"/>
      <c r="G3" s="49"/>
      <c r="H3" s="49"/>
      <c r="I3" s="50"/>
    </row>
    <row r="4" spans="1:19" ht="26.1" customHeight="1" x14ac:dyDescent="0.2">
      <c r="A4" s="51"/>
      <c r="B4" s="55"/>
      <c r="C4" s="55"/>
      <c r="D4" s="48" t="s">
        <v>7</v>
      </c>
      <c r="E4" s="49"/>
      <c r="F4" s="49"/>
      <c r="G4" s="48" t="s">
        <v>6</v>
      </c>
      <c r="H4" s="49"/>
      <c r="I4" s="50"/>
    </row>
    <row r="5" spans="1:19" ht="26.1" customHeight="1" x14ac:dyDescent="0.2">
      <c r="A5" s="51"/>
      <c r="B5" s="54" t="s">
        <v>29</v>
      </c>
      <c r="C5" s="54" t="s">
        <v>30</v>
      </c>
      <c r="D5" s="48" t="s">
        <v>0</v>
      </c>
      <c r="E5" s="49"/>
      <c r="F5" s="56" t="s">
        <v>32</v>
      </c>
      <c r="G5" s="48" t="s">
        <v>0</v>
      </c>
      <c r="H5" s="49"/>
      <c r="I5" s="52" t="s">
        <v>30</v>
      </c>
    </row>
    <row r="6" spans="1:19" ht="45" customHeight="1" x14ac:dyDescent="0.2">
      <c r="A6" s="51"/>
      <c r="B6" s="55"/>
      <c r="C6" s="55"/>
      <c r="D6" s="21" t="s">
        <v>31</v>
      </c>
      <c r="E6" s="21" t="s">
        <v>11</v>
      </c>
      <c r="F6" s="57"/>
      <c r="G6" s="21" t="s">
        <v>33</v>
      </c>
      <c r="H6" s="21" t="s">
        <v>11</v>
      </c>
      <c r="I6" s="53"/>
    </row>
    <row r="7" spans="1:19" s="4" customFormat="1" ht="17.100000000000001" customHeight="1" x14ac:dyDescent="0.2">
      <c r="A7" s="41" t="s">
        <v>28</v>
      </c>
      <c r="B7" s="22">
        <f t="shared" ref="B7:D9" si="0">B10+B13+B16+B19+B22+B25+B28+B31+B34+B37+B40</f>
        <v>52480</v>
      </c>
      <c r="C7" s="22">
        <f t="shared" si="0"/>
        <v>2451200</v>
      </c>
      <c r="D7" s="22">
        <f t="shared" si="0"/>
        <v>24290</v>
      </c>
      <c r="E7" s="11">
        <f>D7/B7*100</f>
        <v>46.284298780487802</v>
      </c>
      <c r="F7" s="22">
        <f t="shared" ref="F7:G9" si="1">F10+F13+F16+F19+F22+F25+F28+F31+F34+F37+F40</f>
        <v>1831300</v>
      </c>
      <c r="G7" s="22">
        <f t="shared" si="1"/>
        <v>28190</v>
      </c>
      <c r="H7" s="11">
        <f>G7/B7*100</f>
        <v>53.715701219512191</v>
      </c>
      <c r="I7" s="23">
        <f>I10+I13+I16+I19+I22+I25+I28+I31+I34+I37+I40</f>
        <v>619900</v>
      </c>
      <c r="J7" s="19"/>
      <c r="K7" s="19"/>
      <c r="L7" s="5"/>
      <c r="M7" s="5"/>
      <c r="N7" s="5"/>
      <c r="O7" s="5"/>
      <c r="P7" s="5"/>
      <c r="Q7" s="5"/>
      <c r="R7" s="5"/>
      <c r="S7" s="5"/>
    </row>
    <row r="8" spans="1:19" s="4" customFormat="1" ht="17.100000000000001" customHeight="1" x14ac:dyDescent="0.2">
      <c r="A8" s="24" t="s">
        <v>14</v>
      </c>
      <c r="B8" s="6">
        <f t="shared" si="0"/>
        <v>30250</v>
      </c>
      <c r="C8" s="6">
        <f t="shared" si="0"/>
        <v>695400</v>
      </c>
      <c r="D8" s="6">
        <f t="shared" si="0"/>
        <v>3050</v>
      </c>
      <c r="E8" s="7">
        <f t="shared" ref="E8:E9" si="2">D8/B8*100</f>
        <v>10.082644628099173</v>
      </c>
      <c r="F8" s="6">
        <f t="shared" si="1"/>
        <v>115700</v>
      </c>
      <c r="G8" s="6">
        <f t="shared" si="1"/>
        <v>27200</v>
      </c>
      <c r="H8" s="7">
        <f t="shared" ref="H8:H9" si="3">G8/B8*100</f>
        <v>89.917355371900825</v>
      </c>
      <c r="I8" s="8">
        <f>I11+I14+I17+I20+I23+I26+I29+I32+I35+I38+I41</f>
        <v>579700</v>
      </c>
      <c r="J8" s="19"/>
      <c r="K8" s="19"/>
      <c r="L8" s="5"/>
      <c r="M8" s="5"/>
      <c r="N8" s="5"/>
      <c r="O8" s="5"/>
      <c r="P8" s="5"/>
      <c r="Q8" s="5"/>
      <c r="R8" s="5"/>
      <c r="S8" s="5"/>
    </row>
    <row r="9" spans="1:19" s="4" customFormat="1" ht="17.100000000000001" customHeight="1" x14ac:dyDescent="0.2">
      <c r="A9" s="24" t="s">
        <v>15</v>
      </c>
      <c r="B9" s="6">
        <f t="shared" si="0"/>
        <v>22230</v>
      </c>
      <c r="C9" s="6">
        <f t="shared" si="0"/>
        <v>1755800</v>
      </c>
      <c r="D9" s="6">
        <f t="shared" si="0"/>
        <v>21240</v>
      </c>
      <c r="E9" s="7">
        <f t="shared" si="2"/>
        <v>95.546558704453446</v>
      </c>
      <c r="F9" s="6">
        <f t="shared" si="1"/>
        <v>1715600</v>
      </c>
      <c r="G9" s="9">
        <f t="shared" si="1"/>
        <v>990</v>
      </c>
      <c r="H9" s="7">
        <f t="shared" si="3"/>
        <v>4.4534412955465585</v>
      </c>
      <c r="I9" s="8">
        <f>I12+I15+I18+I21+I24+I27+I30+I33+I36+I39+I42</f>
        <v>40200</v>
      </c>
      <c r="J9" s="19"/>
      <c r="K9" s="2"/>
      <c r="L9" s="5"/>
      <c r="M9" s="5"/>
      <c r="N9" s="5"/>
      <c r="O9" s="5"/>
      <c r="P9" s="5"/>
      <c r="Q9" s="5"/>
      <c r="R9" s="5"/>
      <c r="S9" s="5"/>
    </row>
    <row r="10" spans="1:19" s="4" customFormat="1" ht="17.100000000000001" customHeight="1" x14ac:dyDescent="0.2">
      <c r="A10" s="40" t="s">
        <v>16</v>
      </c>
      <c r="B10" s="10">
        <f>B11+B12</f>
        <v>410</v>
      </c>
      <c r="C10" s="10">
        <f t="shared" ref="C10:I10" si="4">C11+C12</f>
        <v>7300</v>
      </c>
      <c r="D10" s="39" t="s">
        <v>27</v>
      </c>
      <c r="E10" s="39" t="s">
        <v>27</v>
      </c>
      <c r="F10" s="39" t="s">
        <v>27</v>
      </c>
      <c r="G10" s="10">
        <f t="shared" si="4"/>
        <v>410</v>
      </c>
      <c r="H10" s="11">
        <f t="shared" ref="H10:H12" si="5">G10/B10*100</f>
        <v>100</v>
      </c>
      <c r="I10" s="12">
        <f t="shared" si="4"/>
        <v>7300</v>
      </c>
      <c r="J10" s="19"/>
      <c r="K10" s="19"/>
    </row>
    <row r="11" spans="1:19" s="4" customFormat="1" ht="17.100000000000001" customHeight="1" x14ac:dyDescent="0.2">
      <c r="A11" s="24" t="s">
        <v>14</v>
      </c>
      <c r="B11" s="6">
        <v>390</v>
      </c>
      <c r="C11" s="6">
        <v>7000</v>
      </c>
      <c r="D11" s="13" t="s">
        <v>27</v>
      </c>
      <c r="E11" s="13" t="s">
        <v>27</v>
      </c>
      <c r="F11" s="13" t="s">
        <v>27</v>
      </c>
      <c r="G11" s="14">
        <v>390</v>
      </c>
      <c r="H11" s="7">
        <f t="shared" si="5"/>
        <v>100</v>
      </c>
      <c r="I11" s="15">
        <v>7000</v>
      </c>
      <c r="J11" s="19"/>
      <c r="K11" s="19"/>
    </row>
    <row r="12" spans="1:19" s="4" customFormat="1" ht="17.100000000000001" customHeight="1" x14ac:dyDescent="0.2">
      <c r="A12" s="24" t="s">
        <v>15</v>
      </c>
      <c r="B12" s="6">
        <v>20</v>
      </c>
      <c r="C12" s="6">
        <v>300</v>
      </c>
      <c r="D12" s="16" t="s">
        <v>27</v>
      </c>
      <c r="E12" s="16" t="s">
        <v>27</v>
      </c>
      <c r="F12" s="13" t="s">
        <v>27</v>
      </c>
      <c r="G12" s="14">
        <v>20</v>
      </c>
      <c r="H12" s="7">
        <f t="shared" si="5"/>
        <v>100</v>
      </c>
      <c r="I12" s="15">
        <v>300</v>
      </c>
      <c r="J12" s="19"/>
      <c r="K12" s="2"/>
    </row>
    <row r="13" spans="1:19" s="4" customFormat="1" ht="17.100000000000001" customHeight="1" x14ac:dyDescent="0.2">
      <c r="A13" s="40" t="s">
        <v>17</v>
      </c>
      <c r="B13" s="10">
        <f>B14+B15</f>
        <v>3400</v>
      </c>
      <c r="C13" s="10">
        <f t="shared" ref="C13" si="6">C14+C15</f>
        <v>54600</v>
      </c>
      <c r="D13" s="10">
        <f t="shared" ref="D13" si="7">D14+D15</f>
        <v>200</v>
      </c>
      <c r="E13" s="11">
        <f t="shared" ref="E13:E15" si="8">D13/B13*100</f>
        <v>5.8823529411764701</v>
      </c>
      <c r="F13" s="10">
        <f t="shared" ref="F13" si="9">F14+F15</f>
        <v>5000</v>
      </c>
      <c r="G13" s="10">
        <f t="shared" ref="G13" si="10">G14+G15</f>
        <v>3200</v>
      </c>
      <c r="H13" s="11">
        <f t="shared" ref="H13:H15" si="11">G13/B13*100</f>
        <v>94.117647058823522</v>
      </c>
      <c r="I13" s="12">
        <f t="shared" ref="I13" si="12">I14+I15</f>
        <v>49600</v>
      </c>
      <c r="J13" s="19"/>
      <c r="K13" s="19"/>
    </row>
    <row r="14" spans="1:19" s="4" customFormat="1" ht="17.100000000000001" customHeight="1" x14ac:dyDescent="0.2">
      <c r="A14" s="24" t="s">
        <v>14</v>
      </c>
      <c r="B14" s="6">
        <v>3140</v>
      </c>
      <c r="C14" s="6">
        <v>47600</v>
      </c>
      <c r="D14" s="13" t="s">
        <v>27</v>
      </c>
      <c r="E14" s="13" t="s">
        <v>27</v>
      </c>
      <c r="F14" s="13" t="s">
        <v>27</v>
      </c>
      <c r="G14" s="14">
        <v>3140</v>
      </c>
      <c r="H14" s="7">
        <f t="shared" si="11"/>
        <v>100</v>
      </c>
      <c r="I14" s="15">
        <v>47600</v>
      </c>
      <c r="J14" s="19"/>
      <c r="K14" s="19"/>
    </row>
    <row r="15" spans="1:19" s="4" customFormat="1" ht="17.100000000000001" customHeight="1" x14ac:dyDescent="0.2">
      <c r="A15" s="24" t="s">
        <v>15</v>
      </c>
      <c r="B15" s="6">
        <v>260</v>
      </c>
      <c r="C15" s="6">
        <v>7000</v>
      </c>
      <c r="D15" s="16">
        <v>200</v>
      </c>
      <c r="E15" s="7">
        <f t="shared" si="8"/>
        <v>76.923076923076934</v>
      </c>
      <c r="F15" s="13">
        <v>5000</v>
      </c>
      <c r="G15" s="17">
        <v>60</v>
      </c>
      <c r="H15" s="7">
        <f t="shared" si="11"/>
        <v>23.076923076923077</v>
      </c>
      <c r="I15" s="15">
        <v>2000</v>
      </c>
      <c r="J15" s="19"/>
      <c r="K15" s="2"/>
    </row>
    <row r="16" spans="1:19" s="4" customFormat="1" ht="17.100000000000001" customHeight="1" x14ac:dyDescent="0.2">
      <c r="A16" s="40" t="s">
        <v>18</v>
      </c>
      <c r="B16" s="10">
        <f>B17+B18</f>
        <v>540</v>
      </c>
      <c r="C16" s="10">
        <f t="shared" ref="C16" si="13">C17+C18</f>
        <v>6000</v>
      </c>
      <c r="D16" s="39" t="s">
        <v>27</v>
      </c>
      <c r="E16" s="39" t="s">
        <v>27</v>
      </c>
      <c r="F16" s="39" t="s">
        <v>27</v>
      </c>
      <c r="G16" s="10">
        <f t="shared" ref="G16" si="14">G17+G18</f>
        <v>540</v>
      </c>
      <c r="H16" s="11">
        <f t="shared" ref="H16:H18" si="15">G16/B16*100</f>
        <v>100</v>
      </c>
      <c r="I16" s="12">
        <f t="shared" ref="I16" si="16">I17+I18</f>
        <v>6000</v>
      </c>
      <c r="J16" s="19"/>
      <c r="K16" s="19"/>
    </row>
    <row r="17" spans="1:11" s="4" customFormat="1" ht="17.100000000000001" customHeight="1" x14ac:dyDescent="0.2">
      <c r="A17" s="24" t="s">
        <v>14</v>
      </c>
      <c r="B17" s="6">
        <v>480</v>
      </c>
      <c r="C17" s="6">
        <v>4500</v>
      </c>
      <c r="D17" s="13" t="s">
        <v>27</v>
      </c>
      <c r="E17" s="13" t="s">
        <v>27</v>
      </c>
      <c r="F17" s="13" t="s">
        <v>27</v>
      </c>
      <c r="G17" s="14">
        <v>480</v>
      </c>
      <c r="H17" s="7">
        <f t="shared" si="15"/>
        <v>100</v>
      </c>
      <c r="I17" s="15">
        <v>4500</v>
      </c>
      <c r="J17" s="19"/>
      <c r="K17" s="19"/>
    </row>
    <row r="18" spans="1:11" s="4" customFormat="1" ht="17.100000000000001" customHeight="1" x14ac:dyDescent="0.2">
      <c r="A18" s="24" t="s">
        <v>15</v>
      </c>
      <c r="B18" s="6">
        <v>60</v>
      </c>
      <c r="C18" s="6">
        <v>1500</v>
      </c>
      <c r="D18" s="16" t="s">
        <v>27</v>
      </c>
      <c r="E18" s="16" t="s">
        <v>27</v>
      </c>
      <c r="F18" s="13" t="s">
        <v>27</v>
      </c>
      <c r="G18" s="14">
        <v>60</v>
      </c>
      <c r="H18" s="7">
        <f t="shared" si="15"/>
        <v>100</v>
      </c>
      <c r="I18" s="15">
        <v>1500</v>
      </c>
      <c r="J18" s="19"/>
      <c r="K18" s="2"/>
    </row>
    <row r="19" spans="1:11" s="4" customFormat="1" ht="17.100000000000001" customHeight="1" x14ac:dyDescent="0.2">
      <c r="A19" s="40" t="s">
        <v>19</v>
      </c>
      <c r="B19" s="10">
        <f>B20+B21</f>
        <v>7500</v>
      </c>
      <c r="C19" s="10">
        <f t="shared" ref="C19" si="17">C20+C21</f>
        <v>214800</v>
      </c>
      <c r="D19" s="10">
        <f t="shared" ref="D19" si="18">D20+D21</f>
        <v>3500</v>
      </c>
      <c r="E19" s="11">
        <f t="shared" ref="E19:E21" si="19">D19/B19*100</f>
        <v>46.666666666666664</v>
      </c>
      <c r="F19" s="10">
        <f t="shared" ref="F19" si="20">F20+F21</f>
        <v>154000</v>
      </c>
      <c r="G19" s="10">
        <f t="shared" ref="G19" si="21">G20+G21</f>
        <v>4000</v>
      </c>
      <c r="H19" s="11">
        <f t="shared" ref="H19:H21" si="22">G19/B19*100</f>
        <v>53.333333333333336</v>
      </c>
      <c r="I19" s="12">
        <f t="shared" ref="I19" si="23">I20+I21</f>
        <v>60800</v>
      </c>
      <c r="J19" s="19"/>
      <c r="K19" s="19"/>
    </row>
    <row r="20" spans="1:11" s="4" customFormat="1" ht="17.100000000000001" customHeight="1" x14ac:dyDescent="0.2">
      <c r="A20" s="24" t="s">
        <v>14</v>
      </c>
      <c r="B20" s="6">
        <v>5400</v>
      </c>
      <c r="C20" s="6">
        <v>112700</v>
      </c>
      <c r="D20" s="14">
        <v>1490</v>
      </c>
      <c r="E20" s="7">
        <f t="shared" si="19"/>
        <v>27.592592592592592</v>
      </c>
      <c r="F20" s="13">
        <v>55400</v>
      </c>
      <c r="G20" s="14">
        <v>3910</v>
      </c>
      <c r="H20" s="7">
        <f t="shared" si="22"/>
        <v>72.407407407407405</v>
      </c>
      <c r="I20" s="15">
        <v>57300</v>
      </c>
      <c r="J20" s="19"/>
      <c r="K20" s="19"/>
    </row>
    <row r="21" spans="1:11" s="4" customFormat="1" ht="17.100000000000001" customHeight="1" x14ac:dyDescent="0.2">
      <c r="A21" s="24" t="s">
        <v>15</v>
      </c>
      <c r="B21" s="6">
        <v>2100</v>
      </c>
      <c r="C21" s="6">
        <v>102100</v>
      </c>
      <c r="D21" s="17">
        <v>2010</v>
      </c>
      <c r="E21" s="7">
        <f t="shared" si="19"/>
        <v>95.714285714285722</v>
      </c>
      <c r="F21" s="13">
        <v>98600</v>
      </c>
      <c r="G21" s="14">
        <v>90</v>
      </c>
      <c r="H21" s="7">
        <f t="shared" si="22"/>
        <v>4.2857142857142856</v>
      </c>
      <c r="I21" s="15">
        <v>3500</v>
      </c>
      <c r="J21" s="19"/>
      <c r="K21" s="2"/>
    </row>
    <row r="22" spans="1:11" s="4" customFormat="1" ht="17.100000000000001" customHeight="1" x14ac:dyDescent="0.2">
      <c r="A22" s="40" t="s">
        <v>20</v>
      </c>
      <c r="B22" s="10">
        <f>B23+B24</f>
        <v>2370</v>
      </c>
      <c r="C22" s="10">
        <f t="shared" ref="C22:D22" si="24">C23+C24</f>
        <v>50100</v>
      </c>
      <c r="D22" s="10">
        <f t="shared" si="24"/>
        <v>10</v>
      </c>
      <c r="E22" s="11">
        <f t="shared" ref="E22:E24" si="25">D22/B22*100</f>
        <v>0.42194092827004215</v>
      </c>
      <c r="F22" s="10">
        <f t="shared" ref="F22" si="26">F23+F24</f>
        <v>0</v>
      </c>
      <c r="G22" s="10">
        <f t="shared" ref="G22" si="27">G23+G24</f>
        <v>2360</v>
      </c>
      <c r="H22" s="11">
        <f t="shared" ref="H22:H24" si="28">G22/B22*100</f>
        <v>99.578059071729967</v>
      </c>
      <c r="I22" s="12">
        <f t="shared" ref="I22" si="29">I23+I24</f>
        <v>50100</v>
      </c>
      <c r="J22" s="19"/>
      <c r="K22" s="19"/>
    </row>
    <row r="23" spans="1:11" s="4" customFormat="1" ht="17.100000000000001" customHeight="1" x14ac:dyDescent="0.2">
      <c r="A23" s="24" t="s">
        <v>14</v>
      </c>
      <c r="B23" s="6">
        <v>2130</v>
      </c>
      <c r="C23" s="6">
        <v>45200</v>
      </c>
      <c r="D23" s="13" t="s">
        <v>27</v>
      </c>
      <c r="E23" s="13" t="s">
        <v>27</v>
      </c>
      <c r="F23" s="13" t="s">
        <v>27</v>
      </c>
      <c r="G23" s="14">
        <v>2130</v>
      </c>
      <c r="H23" s="7">
        <f t="shared" si="28"/>
        <v>100</v>
      </c>
      <c r="I23" s="15">
        <v>45200</v>
      </c>
      <c r="J23" s="19"/>
      <c r="K23" s="19"/>
    </row>
    <row r="24" spans="1:11" s="4" customFormat="1" ht="17.100000000000001" customHeight="1" x14ac:dyDescent="0.2">
      <c r="A24" s="24" t="s">
        <v>15</v>
      </c>
      <c r="B24" s="6">
        <v>240</v>
      </c>
      <c r="C24" s="6">
        <v>4900</v>
      </c>
      <c r="D24" s="16">
        <v>10</v>
      </c>
      <c r="E24" s="7">
        <f t="shared" si="25"/>
        <v>4.1666666666666661</v>
      </c>
      <c r="F24" s="13">
        <v>0</v>
      </c>
      <c r="G24" s="14">
        <v>230</v>
      </c>
      <c r="H24" s="7">
        <f t="shared" si="28"/>
        <v>95.833333333333343</v>
      </c>
      <c r="I24" s="15">
        <v>4900</v>
      </c>
      <c r="J24" s="19"/>
      <c r="K24" s="2"/>
    </row>
    <row r="25" spans="1:11" s="4" customFormat="1" ht="17.100000000000001" customHeight="1" x14ac:dyDescent="0.2">
      <c r="A25" s="40" t="s">
        <v>21</v>
      </c>
      <c r="B25" s="10">
        <f>B26+B27</f>
        <v>6480</v>
      </c>
      <c r="C25" s="10">
        <f t="shared" ref="C25" si="30">C26+C27</f>
        <v>425700</v>
      </c>
      <c r="D25" s="10">
        <f t="shared" ref="D25" si="31">D26+D27</f>
        <v>3390</v>
      </c>
      <c r="E25" s="11">
        <f t="shared" ref="E25:E27" si="32">D25/B25*100</f>
        <v>52.314814814814817</v>
      </c>
      <c r="F25" s="10">
        <f t="shared" ref="F25" si="33">F26+F27</f>
        <v>287300</v>
      </c>
      <c r="G25" s="10">
        <f t="shared" ref="G25" si="34">G26+G27</f>
        <v>3090</v>
      </c>
      <c r="H25" s="11">
        <f t="shared" ref="H25:H27" si="35">G25/B25*100</f>
        <v>47.685185185185183</v>
      </c>
      <c r="I25" s="12">
        <f t="shared" ref="I25" si="36">I26+I27</f>
        <v>138400</v>
      </c>
      <c r="J25" s="19"/>
      <c r="K25" s="19"/>
    </row>
    <row r="26" spans="1:11" s="4" customFormat="1" ht="17.100000000000001" customHeight="1" x14ac:dyDescent="0.2">
      <c r="A26" s="24" t="s">
        <v>14</v>
      </c>
      <c r="B26" s="6">
        <v>3300</v>
      </c>
      <c r="C26" s="6">
        <v>154700</v>
      </c>
      <c r="D26" s="13">
        <v>470</v>
      </c>
      <c r="E26" s="7">
        <f t="shared" si="32"/>
        <v>14.242424242424242</v>
      </c>
      <c r="F26" s="13">
        <v>29000</v>
      </c>
      <c r="G26" s="14">
        <v>2830</v>
      </c>
      <c r="H26" s="7">
        <f t="shared" si="35"/>
        <v>85.757575757575751</v>
      </c>
      <c r="I26" s="15">
        <v>125700</v>
      </c>
      <c r="J26" s="19"/>
      <c r="K26" s="19"/>
    </row>
    <row r="27" spans="1:11" s="4" customFormat="1" ht="17.100000000000001" customHeight="1" x14ac:dyDescent="0.2">
      <c r="A27" s="24" t="s">
        <v>15</v>
      </c>
      <c r="B27" s="6">
        <v>3180</v>
      </c>
      <c r="C27" s="6">
        <v>271000</v>
      </c>
      <c r="D27" s="13">
        <v>2920</v>
      </c>
      <c r="E27" s="7">
        <f t="shared" si="32"/>
        <v>91.823899371069189</v>
      </c>
      <c r="F27" s="13">
        <v>258300</v>
      </c>
      <c r="G27" s="14">
        <v>260</v>
      </c>
      <c r="H27" s="7">
        <f t="shared" si="35"/>
        <v>8.1761006289308167</v>
      </c>
      <c r="I27" s="15">
        <v>12700</v>
      </c>
      <c r="J27" s="19"/>
      <c r="K27" s="2"/>
    </row>
    <row r="28" spans="1:11" s="4" customFormat="1" ht="17.100000000000001" customHeight="1" x14ac:dyDescent="0.2">
      <c r="A28" s="40" t="s">
        <v>22</v>
      </c>
      <c r="B28" s="10">
        <f>B29+B30</f>
        <v>19950</v>
      </c>
      <c r="C28" s="10">
        <f t="shared" ref="C28" si="37">C29+C30</f>
        <v>1512400</v>
      </c>
      <c r="D28" s="10">
        <f t="shared" ref="D28" si="38">D29+D30</f>
        <v>16950</v>
      </c>
      <c r="E28" s="11">
        <f t="shared" ref="E28:E30" si="39">D28/B28*100</f>
        <v>84.962406015037601</v>
      </c>
      <c r="F28" s="10">
        <f t="shared" ref="F28" si="40">F29+F30</f>
        <v>1374600</v>
      </c>
      <c r="G28" s="10">
        <f t="shared" ref="G28" si="41">G29+G30</f>
        <v>3000</v>
      </c>
      <c r="H28" s="11">
        <f t="shared" ref="H28:H30" si="42">G28/B28*100</f>
        <v>15.037593984962406</v>
      </c>
      <c r="I28" s="12">
        <f t="shared" ref="I28" si="43">I29+I30</f>
        <v>137800</v>
      </c>
      <c r="J28" s="19"/>
      <c r="K28" s="19"/>
    </row>
    <row r="29" spans="1:11" s="4" customFormat="1" ht="17.100000000000001" customHeight="1" x14ac:dyDescent="0.2">
      <c r="A29" s="24" t="s">
        <v>14</v>
      </c>
      <c r="B29" s="6">
        <v>3960</v>
      </c>
      <c r="C29" s="6">
        <v>155900</v>
      </c>
      <c r="D29" s="13">
        <v>1030</v>
      </c>
      <c r="E29" s="7">
        <f t="shared" si="39"/>
        <v>26.01010101010101</v>
      </c>
      <c r="F29" s="13">
        <v>28600</v>
      </c>
      <c r="G29" s="14">
        <v>2930</v>
      </c>
      <c r="H29" s="7">
        <f t="shared" si="42"/>
        <v>73.98989898989899</v>
      </c>
      <c r="I29" s="15">
        <v>127300</v>
      </c>
      <c r="J29" s="19"/>
      <c r="K29" s="19"/>
    </row>
    <row r="30" spans="1:11" s="4" customFormat="1" ht="17.100000000000001" customHeight="1" x14ac:dyDescent="0.2">
      <c r="A30" s="24" t="s">
        <v>15</v>
      </c>
      <c r="B30" s="6">
        <v>15990</v>
      </c>
      <c r="C30" s="6">
        <v>1356500</v>
      </c>
      <c r="D30" s="17">
        <v>15920</v>
      </c>
      <c r="E30" s="7">
        <f t="shared" si="39"/>
        <v>99.562226391494676</v>
      </c>
      <c r="F30" s="13">
        <v>1346000</v>
      </c>
      <c r="G30" s="17">
        <v>70</v>
      </c>
      <c r="H30" s="7">
        <f t="shared" si="42"/>
        <v>0.43777360850531583</v>
      </c>
      <c r="I30" s="15">
        <v>10500</v>
      </c>
      <c r="J30" s="19"/>
      <c r="K30" s="2"/>
    </row>
    <row r="31" spans="1:11" s="4" customFormat="1" ht="17.100000000000001" customHeight="1" x14ac:dyDescent="0.2">
      <c r="A31" s="40" t="s">
        <v>23</v>
      </c>
      <c r="B31" s="10">
        <f>B32+B33</f>
        <v>2300</v>
      </c>
      <c r="C31" s="10">
        <f t="shared" ref="C31" si="44">C32+C33</f>
        <v>52800</v>
      </c>
      <c r="D31" s="10">
        <f t="shared" ref="D31" si="45">D32+D33</f>
        <v>50</v>
      </c>
      <c r="E31" s="11">
        <f t="shared" ref="E31:E33" si="46">D31/B31*100</f>
        <v>2.1739130434782608</v>
      </c>
      <c r="F31" s="10">
        <f t="shared" ref="F31" si="47">F32+F33</f>
        <v>2100</v>
      </c>
      <c r="G31" s="10">
        <f t="shared" ref="G31" si="48">G32+G33</f>
        <v>2250</v>
      </c>
      <c r="H31" s="11">
        <f t="shared" ref="H31:H33" si="49">G31/B31*100</f>
        <v>97.826086956521735</v>
      </c>
      <c r="I31" s="12">
        <f t="shared" ref="I31" si="50">I32+I33</f>
        <v>50700</v>
      </c>
      <c r="J31" s="19"/>
      <c r="K31" s="19"/>
    </row>
    <row r="32" spans="1:11" s="4" customFormat="1" ht="17.100000000000001" customHeight="1" x14ac:dyDescent="0.2">
      <c r="A32" s="24" t="s">
        <v>14</v>
      </c>
      <c r="B32" s="6">
        <v>2240</v>
      </c>
      <c r="C32" s="6">
        <v>51200</v>
      </c>
      <c r="D32" s="18">
        <v>30</v>
      </c>
      <c r="E32" s="20">
        <f t="shared" si="46"/>
        <v>1.3392857142857142</v>
      </c>
      <c r="F32" s="13">
        <v>1400</v>
      </c>
      <c r="G32" s="14">
        <v>2210</v>
      </c>
      <c r="H32" s="7">
        <f t="shared" si="49"/>
        <v>98.660714285714292</v>
      </c>
      <c r="I32" s="15">
        <v>49800</v>
      </c>
      <c r="J32" s="19"/>
      <c r="K32" s="19"/>
    </row>
    <row r="33" spans="1:11" s="4" customFormat="1" ht="17.100000000000001" customHeight="1" x14ac:dyDescent="0.2">
      <c r="A33" s="24" t="s">
        <v>15</v>
      </c>
      <c r="B33" s="6">
        <v>60</v>
      </c>
      <c r="C33" s="6">
        <v>1600</v>
      </c>
      <c r="D33" s="16">
        <v>20</v>
      </c>
      <c r="E33" s="7">
        <f t="shared" si="46"/>
        <v>33.333333333333329</v>
      </c>
      <c r="F33" s="16">
        <v>700</v>
      </c>
      <c r="G33" s="14">
        <v>40</v>
      </c>
      <c r="H33" s="7">
        <f t="shared" si="49"/>
        <v>66.666666666666657</v>
      </c>
      <c r="I33" s="15">
        <v>900</v>
      </c>
      <c r="J33" s="19"/>
      <c r="K33" s="2"/>
    </row>
    <row r="34" spans="1:11" s="4" customFormat="1" ht="17.100000000000001" customHeight="1" x14ac:dyDescent="0.2">
      <c r="A34" s="40" t="s">
        <v>24</v>
      </c>
      <c r="B34" s="10">
        <f>B35+B36</f>
        <v>1190</v>
      </c>
      <c r="C34" s="10">
        <f t="shared" ref="C34:D34" si="51">C35+C36</f>
        <v>14700</v>
      </c>
      <c r="D34" s="10">
        <f t="shared" si="51"/>
        <v>30</v>
      </c>
      <c r="E34" s="11">
        <f t="shared" ref="E34:E36" si="52">D34/B34*100</f>
        <v>2.5210084033613445</v>
      </c>
      <c r="F34" s="10">
        <f t="shared" ref="F34" si="53">F35+F36</f>
        <v>1700</v>
      </c>
      <c r="G34" s="10">
        <f t="shared" ref="G34" si="54">G35+G36</f>
        <v>1160</v>
      </c>
      <c r="H34" s="11">
        <f t="shared" ref="H34:H36" si="55">G34/B34*100</f>
        <v>97.47899159663865</v>
      </c>
      <c r="I34" s="12">
        <f t="shared" ref="I34" si="56">I35+I36</f>
        <v>13000</v>
      </c>
      <c r="J34" s="19"/>
      <c r="K34" s="19"/>
    </row>
    <row r="35" spans="1:11" s="4" customFormat="1" ht="17.100000000000001" customHeight="1" x14ac:dyDescent="0.2">
      <c r="A35" s="24" t="s">
        <v>14</v>
      </c>
      <c r="B35" s="6">
        <v>1150</v>
      </c>
      <c r="C35" s="6">
        <v>12800</v>
      </c>
      <c r="D35" s="13" t="s">
        <v>27</v>
      </c>
      <c r="E35" s="13" t="s">
        <v>27</v>
      </c>
      <c r="F35" s="13" t="s">
        <v>27</v>
      </c>
      <c r="G35" s="14">
        <v>1150</v>
      </c>
      <c r="H35" s="7">
        <f t="shared" si="55"/>
        <v>100</v>
      </c>
      <c r="I35" s="15">
        <v>12800</v>
      </c>
      <c r="J35" s="19"/>
      <c r="K35" s="19"/>
    </row>
    <row r="36" spans="1:11" s="4" customFormat="1" ht="17.100000000000001" customHeight="1" x14ac:dyDescent="0.2">
      <c r="A36" s="24" t="s">
        <v>15</v>
      </c>
      <c r="B36" s="6">
        <v>40</v>
      </c>
      <c r="C36" s="6">
        <v>1900</v>
      </c>
      <c r="D36" s="16">
        <v>30</v>
      </c>
      <c r="E36" s="7">
        <f t="shared" si="52"/>
        <v>75</v>
      </c>
      <c r="F36" s="13">
        <v>1700</v>
      </c>
      <c r="G36" s="14">
        <v>10</v>
      </c>
      <c r="H36" s="7">
        <f t="shared" si="55"/>
        <v>25</v>
      </c>
      <c r="I36" s="15">
        <v>200</v>
      </c>
      <c r="J36" s="19"/>
      <c r="K36" s="2"/>
    </row>
    <row r="37" spans="1:11" s="4" customFormat="1" ht="17.100000000000001" customHeight="1" x14ac:dyDescent="0.2">
      <c r="A37" s="40" t="s">
        <v>25</v>
      </c>
      <c r="B37" s="10">
        <f>B38+B39</f>
        <v>5620</v>
      </c>
      <c r="C37" s="10">
        <f t="shared" ref="C37" si="57">C38+C39</f>
        <v>92300</v>
      </c>
      <c r="D37" s="10">
        <f t="shared" ref="D37" si="58">D38+D39</f>
        <v>160</v>
      </c>
      <c r="E37" s="11">
        <f t="shared" ref="E37:E39" si="59">D37/B37*100</f>
        <v>2.8469750889679712</v>
      </c>
      <c r="F37" s="10">
        <f t="shared" ref="F37" si="60">F38+F39</f>
        <v>6500</v>
      </c>
      <c r="G37" s="10">
        <f t="shared" ref="G37" si="61">G38+G39</f>
        <v>5460</v>
      </c>
      <c r="H37" s="11">
        <f t="shared" ref="H37:H39" si="62">G37/B37*100</f>
        <v>97.15302491103202</v>
      </c>
      <c r="I37" s="12">
        <f t="shared" ref="I37" si="63">I38+I39</f>
        <v>85800</v>
      </c>
      <c r="J37" s="19"/>
      <c r="K37" s="19"/>
    </row>
    <row r="38" spans="1:11" s="4" customFormat="1" ht="17.100000000000001" customHeight="1" x14ac:dyDescent="0.2">
      <c r="A38" s="24" t="s">
        <v>14</v>
      </c>
      <c r="B38" s="6">
        <v>5380</v>
      </c>
      <c r="C38" s="6">
        <v>83700</v>
      </c>
      <c r="D38" s="13">
        <v>30</v>
      </c>
      <c r="E38" s="7">
        <f t="shared" si="59"/>
        <v>0.55762081784386619</v>
      </c>
      <c r="F38" s="13">
        <v>1300</v>
      </c>
      <c r="G38" s="14">
        <v>5350</v>
      </c>
      <c r="H38" s="7">
        <f t="shared" si="62"/>
        <v>99.442379182156131</v>
      </c>
      <c r="I38" s="15">
        <v>82400</v>
      </c>
      <c r="J38" s="19"/>
      <c r="K38" s="19"/>
    </row>
    <row r="39" spans="1:11" s="4" customFormat="1" ht="17.100000000000001" customHeight="1" x14ac:dyDescent="0.2">
      <c r="A39" s="24" t="s">
        <v>15</v>
      </c>
      <c r="B39" s="6">
        <v>240</v>
      </c>
      <c r="C39" s="6">
        <v>8600</v>
      </c>
      <c r="D39" s="16">
        <v>130</v>
      </c>
      <c r="E39" s="7">
        <f t="shared" si="59"/>
        <v>54.166666666666664</v>
      </c>
      <c r="F39" s="13">
        <v>5200</v>
      </c>
      <c r="G39" s="14">
        <v>110</v>
      </c>
      <c r="H39" s="7">
        <f t="shared" si="62"/>
        <v>45.833333333333329</v>
      </c>
      <c r="I39" s="15">
        <v>3400</v>
      </c>
      <c r="J39" s="19"/>
      <c r="K39" s="2"/>
    </row>
    <row r="40" spans="1:11" s="4" customFormat="1" ht="17.100000000000001" customHeight="1" x14ac:dyDescent="0.2">
      <c r="A40" s="40" t="s">
        <v>26</v>
      </c>
      <c r="B40" s="10">
        <f>B41+B42</f>
        <v>2720</v>
      </c>
      <c r="C40" s="10">
        <f t="shared" ref="C40" si="64">C41+C42</f>
        <v>20500</v>
      </c>
      <c r="D40" s="39">
        <v>0</v>
      </c>
      <c r="E40" s="42">
        <v>0</v>
      </c>
      <c r="F40" s="10">
        <f t="shared" ref="F40:G40" si="65">F41+F42</f>
        <v>100</v>
      </c>
      <c r="G40" s="10">
        <f t="shared" si="65"/>
        <v>2720</v>
      </c>
      <c r="H40" s="11">
        <f t="shared" ref="H40:H42" si="66">G40/B40*100</f>
        <v>100</v>
      </c>
      <c r="I40" s="12">
        <f t="shared" ref="I40" si="67">I41+I42</f>
        <v>20400</v>
      </c>
      <c r="J40" s="19"/>
      <c r="K40" s="19"/>
    </row>
    <row r="41" spans="1:11" s="4" customFormat="1" ht="17.100000000000001" customHeight="1" x14ac:dyDescent="0.2">
      <c r="A41" s="24" t="s">
        <v>14</v>
      </c>
      <c r="B41" s="6">
        <v>2680</v>
      </c>
      <c r="C41" s="6">
        <v>20100</v>
      </c>
      <c r="D41" s="13" t="s">
        <v>27</v>
      </c>
      <c r="E41" s="43" t="s">
        <v>27</v>
      </c>
      <c r="F41" s="13" t="s">
        <v>27</v>
      </c>
      <c r="G41" s="14">
        <v>2680</v>
      </c>
      <c r="H41" s="7">
        <f t="shared" si="66"/>
        <v>100</v>
      </c>
      <c r="I41" s="15">
        <v>20100</v>
      </c>
      <c r="J41" s="19"/>
      <c r="K41" s="19"/>
    </row>
    <row r="42" spans="1:11" s="4" customFormat="1" ht="17.100000000000001" customHeight="1" x14ac:dyDescent="0.2">
      <c r="A42" s="25" t="s">
        <v>15</v>
      </c>
      <c r="B42" s="26">
        <v>40</v>
      </c>
      <c r="C42" s="26">
        <v>400</v>
      </c>
      <c r="D42" s="28">
        <v>0</v>
      </c>
      <c r="E42" s="44">
        <v>0</v>
      </c>
      <c r="F42" s="28">
        <v>100</v>
      </c>
      <c r="G42" s="29">
        <v>40</v>
      </c>
      <c r="H42" s="27">
        <f t="shared" si="66"/>
        <v>100</v>
      </c>
      <c r="I42" s="30">
        <v>300</v>
      </c>
      <c r="J42" s="19"/>
      <c r="K42" s="2"/>
    </row>
    <row r="43" spans="1:11" s="33" customFormat="1" ht="15" customHeight="1" x14ac:dyDescent="0.2">
      <c r="A43" s="31" t="s">
        <v>34</v>
      </c>
      <c r="B43" s="31"/>
      <c r="C43" s="31"/>
      <c r="D43" s="31"/>
      <c r="E43" s="31"/>
      <c r="F43" s="31"/>
      <c r="G43" s="31"/>
      <c r="H43" s="31"/>
      <c r="I43" s="31"/>
      <c r="J43" s="32"/>
    </row>
    <row r="44" spans="1:11" s="33" customFormat="1" ht="15" customHeight="1" x14ac:dyDescent="0.2">
      <c r="A44" s="33" t="s">
        <v>4</v>
      </c>
      <c r="J44" s="34"/>
    </row>
    <row r="45" spans="1:11" s="36" customFormat="1" ht="15" customHeight="1" x14ac:dyDescent="0.2">
      <c r="A45" s="35" t="s">
        <v>5</v>
      </c>
      <c r="C45" s="33"/>
      <c r="D45" s="33"/>
      <c r="F45" s="33"/>
      <c r="G45" s="33"/>
      <c r="I45" s="33"/>
      <c r="J45" s="37"/>
    </row>
    <row r="46" spans="1:11" s="36" customFormat="1" ht="15" customHeight="1" x14ac:dyDescent="0.2">
      <c r="A46" s="35" t="s">
        <v>12</v>
      </c>
      <c r="C46" s="33"/>
      <c r="D46" s="33"/>
      <c r="F46" s="33"/>
      <c r="G46" s="33"/>
      <c r="I46" s="33"/>
      <c r="J46" s="37"/>
    </row>
    <row r="47" spans="1:11" s="36" customFormat="1" ht="15" customHeight="1" x14ac:dyDescent="0.2">
      <c r="A47" s="38" t="s">
        <v>8</v>
      </c>
      <c r="C47" s="33"/>
      <c r="D47" s="33"/>
      <c r="F47" s="33"/>
      <c r="G47" s="33"/>
      <c r="I47" s="33"/>
      <c r="J47" s="37"/>
    </row>
    <row r="48" spans="1:11" s="36" customFormat="1" ht="15" customHeight="1" x14ac:dyDescent="0.2">
      <c r="A48" s="38" t="s">
        <v>9</v>
      </c>
      <c r="C48" s="33"/>
      <c r="D48" s="33"/>
      <c r="F48" s="33"/>
      <c r="G48" s="33"/>
      <c r="I48" s="33"/>
      <c r="J48" s="37"/>
    </row>
  </sheetData>
  <sheetProtection selectLockedCells="1"/>
  <mergeCells count="6">
    <mergeCell ref="A2:A6"/>
    <mergeCell ref="I5:I6"/>
    <mergeCell ref="B5:B6"/>
    <mergeCell ref="C5:C6"/>
    <mergeCell ref="F5:F6"/>
    <mergeCell ref="B3:C4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312-24</vt:lpstr>
      <vt:lpstr>'312-24'!Área_de_impresión</vt:lpstr>
      <vt:lpstr>'312-24'!Imprimir_área_IM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HOMERO VILLALAZ</cp:lastModifiedBy>
  <cp:lastPrinted>2019-12-18T13:52:26Z</cp:lastPrinted>
  <dcterms:created xsi:type="dcterms:W3CDTF">1998-04-08T18:55:58Z</dcterms:created>
  <dcterms:modified xsi:type="dcterms:W3CDTF">2020-02-06T18:39:23Z</dcterms:modified>
</cp:coreProperties>
</file>