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DEPT_ESTADISTICA\SOCIALES\Boletines 2019\Salud  2019\"/>
    </mc:Choice>
  </mc:AlternateContent>
  <bookViews>
    <workbookView xWindow="-165" yWindow="5985" windowWidth="17400" windowHeight="6060" tabRatio="969"/>
  </bookViews>
  <sheets>
    <sheet name="Cuadro 22." sheetId="55" r:id="rId1"/>
  </sheets>
  <definedNames>
    <definedName name="_xlnm.Print_Area" localSheetId="0">'Cuadro 22.'!$A$1:$E$70</definedName>
  </definedNames>
  <calcPr calcId="152511"/>
</workbook>
</file>

<file path=xl/calcChain.xml><?xml version="1.0" encoding="utf-8"?>
<calcChain xmlns="http://schemas.openxmlformats.org/spreadsheetml/2006/main">
  <c r="B40" i="55" l="1"/>
  <c r="B36" i="55" l="1"/>
  <c r="E32" i="55"/>
  <c r="D32" i="55"/>
  <c r="D11" i="55" s="1"/>
  <c r="B32" i="55" l="1"/>
  <c r="B29" i="55"/>
  <c r="B28" i="55"/>
  <c r="B27" i="55"/>
  <c r="B25" i="55"/>
  <c r="B24" i="55"/>
  <c r="B54" i="55" l="1"/>
  <c r="B63" i="55" l="1"/>
  <c r="B23" i="55" l="1"/>
  <c r="B30" i="55" l="1"/>
  <c r="B26" i="55"/>
  <c r="E11" i="55"/>
  <c r="B35" i="55"/>
  <c r="B14" i="55"/>
  <c r="B53" i="55"/>
  <c r="B31" i="55"/>
  <c r="B21" i="55"/>
  <c r="B20" i="55"/>
  <c r="B19" i="55"/>
  <c r="B18" i="55"/>
  <c r="B17" i="55"/>
  <c r="B16" i="55"/>
  <c r="B15" i="55"/>
  <c r="B13" i="55"/>
  <c r="B12" i="55"/>
  <c r="B62" i="55"/>
  <c r="B61" i="55"/>
  <c r="B59" i="55"/>
  <c r="B58" i="55"/>
  <c r="B56" i="55"/>
  <c r="B55" i="55"/>
  <c r="B52" i="55"/>
  <c r="B51" i="55"/>
  <c r="B50" i="55"/>
  <c r="B49" i="55"/>
  <c r="B48" i="55"/>
  <c r="B47" i="55"/>
  <c r="B46" i="55"/>
  <c r="B45" i="55"/>
  <c r="B44" i="55"/>
  <c r="B43" i="55"/>
  <c r="B42" i="55"/>
  <c r="B41" i="55"/>
  <c r="B39" i="55"/>
  <c r="B38" i="55"/>
  <c r="B37" i="55"/>
  <c r="B34" i="55"/>
  <c r="B33" i="55"/>
  <c r="B57" i="55"/>
  <c r="B11" i="55" l="1"/>
  <c r="C40" i="55" s="1"/>
  <c r="B60" i="55"/>
  <c r="C32" i="55" l="1"/>
  <c r="C27" i="55" l="1"/>
  <c r="C28" i="55"/>
  <c r="C29" i="55"/>
  <c r="C54" i="55"/>
  <c r="C24" i="55"/>
  <c r="C25" i="55"/>
  <c r="C36" i="55"/>
  <c r="C23" i="55"/>
  <c r="C30" i="55"/>
  <c r="C26" i="55"/>
  <c r="C35" i="55"/>
  <c r="C53" i="55"/>
  <c r="C14" i="55"/>
  <c r="C63" i="55"/>
  <c r="C61" i="55"/>
  <c r="C58" i="55"/>
  <c r="C56" i="55"/>
  <c r="C52" i="55"/>
  <c r="C50" i="55"/>
  <c r="C48" i="55"/>
  <c r="C46" i="55"/>
  <c r="C44" i="55"/>
  <c r="C42" i="55"/>
  <c r="C38" i="55"/>
  <c r="C33" i="55"/>
  <c r="C21" i="55"/>
  <c r="C19" i="55"/>
  <c r="C17" i="55"/>
  <c r="C15" i="55"/>
  <c r="C12" i="55"/>
  <c r="C62" i="55"/>
  <c r="C59" i="55"/>
  <c r="C57" i="55"/>
  <c r="C55" i="55"/>
  <c r="C51" i="55"/>
  <c r="C49" i="55"/>
  <c r="C47" i="55"/>
  <c r="C45" i="55"/>
  <c r="C43" i="55"/>
  <c r="C41" i="55"/>
  <c r="C39" i="55"/>
  <c r="C37" i="55"/>
  <c r="C34" i="55"/>
  <c r="C31" i="55"/>
  <c r="C20" i="55"/>
  <c r="C18" i="55"/>
  <c r="C16" i="55"/>
  <c r="C13" i="55"/>
  <c r="C60" i="55"/>
  <c r="C11" i="55"/>
</calcChain>
</file>

<file path=xl/sharedStrings.xml><?xml version="1.0" encoding="utf-8"?>
<sst xmlns="http://schemas.openxmlformats.org/spreadsheetml/2006/main" count="68" uniqueCount="68">
  <si>
    <t>Sexo</t>
  </si>
  <si>
    <t>Servicio</t>
  </si>
  <si>
    <t>Total</t>
  </si>
  <si>
    <t xml:space="preserve"> Hombres</t>
  </si>
  <si>
    <t>(1)  Un paciente es incluido tantas veces como asista al consultorio.</t>
  </si>
  <si>
    <t>Mujeres</t>
  </si>
  <si>
    <t xml:space="preserve">Porcentaje </t>
  </si>
  <si>
    <t>Número</t>
  </si>
  <si>
    <t>Clínica de Deficiencia de Glucosa-6-Fosfato</t>
  </si>
  <si>
    <t>(2)  Incluye Audiometría, Impedanciometría, Test de Burian, entre otros.</t>
  </si>
  <si>
    <t>Consulta externa (1)</t>
  </si>
  <si>
    <t>0.0 Cuando la cantidad es menor a la mitad de la unidad o fracción decimal adoptada para la expresión del dato.</t>
  </si>
  <si>
    <t>Alergología</t>
  </si>
  <si>
    <t>Anestesiología</t>
  </si>
  <si>
    <t>Atención Paleativa</t>
  </si>
  <si>
    <t>Audiología (2)</t>
  </si>
  <si>
    <t>Cardiovascular</t>
  </si>
  <si>
    <t>Cirugía</t>
  </si>
  <si>
    <t>Cirugía Maxilofacial</t>
  </si>
  <si>
    <t>Otros (3)</t>
  </si>
  <si>
    <t>Urología</t>
  </si>
  <si>
    <t>Urgencia Especializada</t>
  </si>
  <si>
    <t>Salud Mental General</t>
  </si>
  <si>
    <t>Reumatología</t>
  </si>
  <si>
    <t>Psicología</t>
  </si>
  <si>
    <t>Pediatría General</t>
  </si>
  <si>
    <t>Otorrinolaringología</t>
  </si>
  <si>
    <t>Ortopedia</t>
  </si>
  <si>
    <t>Oncología</t>
  </si>
  <si>
    <t>Oftalmología</t>
  </si>
  <si>
    <t>Odontología</t>
  </si>
  <si>
    <t>Nutrición</t>
  </si>
  <si>
    <t>Neurología</t>
  </si>
  <si>
    <t>Neurocirugía</t>
  </si>
  <si>
    <t>Neumología</t>
  </si>
  <si>
    <t>Neonatología</t>
  </si>
  <si>
    <t>Nefrología</t>
  </si>
  <si>
    <t>Medicina Física y Rehabilitación</t>
  </si>
  <si>
    <t>Infectología</t>
  </si>
  <si>
    <t>Hematología</t>
  </si>
  <si>
    <t>Ginecología</t>
  </si>
  <si>
    <t xml:space="preserve">     Clínica de Sindrome de Down</t>
  </si>
  <si>
    <t>Gastroenterología</t>
  </si>
  <si>
    <t>Fisioterapia</t>
  </si>
  <si>
    <t>Estimulación Temprana</t>
  </si>
  <si>
    <t>Foniatría</t>
  </si>
  <si>
    <t xml:space="preserve">     Clínica de Diabetes</t>
  </si>
  <si>
    <t xml:space="preserve">     Endocrinología</t>
  </si>
  <si>
    <t>Endocrinología General</t>
  </si>
  <si>
    <t>Dermatología</t>
  </si>
  <si>
    <t>Clínica V.I.H</t>
  </si>
  <si>
    <t xml:space="preserve">   Deshidrogenasa</t>
  </si>
  <si>
    <t>Clínica de Hemoglobinopatía</t>
  </si>
  <si>
    <t>Clínica de Coagelopatia</t>
  </si>
  <si>
    <t>Cirugía Plástica</t>
  </si>
  <si>
    <t>Cardiología</t>
  </si>
  <si>
    <t xml:space="preserve">        TOTAL</t>
  </si>
  <si>
    <t xml:space="preserve"> -</t>
  </si>
  <si>
    <t>Optometría</t>
  </si>
  <si>
    <t>Clínica de Diabetes Psicología</t>
  </si>
  <si>
    <t>Clínica de Diabetes Salud Mental</t>
  </si>
  <si>
    <t>Clínica de Heridas</t>
  </si>
  <si>
    <t>Clínica de Quemados</t>
  </si>
  <si>
    <t>Clínica de Sindrome de Down Genetica</t>
  </si>
  <si>
    <t xml:space="preserve">(3)  Se refiere a los servicios de Interconsultas Pediátricas, Nutrilogía y otros. </t>
  </si>
  <si>
    <t xml:space="preserve">  Cuadro 22.  CONSULTA EXTERNA EN EL HOSPITAL DEL NIÑO, POR SEXO, SEGÚN SERVICIO: AÑO 2019 </t>
  </si>
  <si>
    <t>Genética</t>
  </si>
  <si>
    <t xml:space="preserve">  -  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</si>
</sst>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0"/>
      <name val="Courier"/>
      <family val="3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8" xfId="0" applyFont="1" applyFill="1" applyBorder="1"/>
    <xf numFmtId="0" fontId="2" fillId="0" borderId="11" xfId="0" applyFont="1" applyFill="1" applyBorder="1"/>
    <xf numFmtId="0" fontId="1" fillId="0" borderId="0" xfId="0" applyFont="1" applyAlignment="1" applyProtection="1">
      <alignment horizontal="left"/>
    </xf>
    <xf numFmtId="3" fontId="1" fillId="0" borderId="0" xfId="0" applyNumberFormat="1" applyFont="1"/>
    <xf numFmtId="0" fontId="3" fillId="0" borderId="0" xfId="0" applyFont="1"/>
    <xf numFmtId="3" fontId="4" fillId="0" borderId="9" xfId="0" applyNumberFormat="1" applyFont="1" applyFill="1" applyBorder="1" applyAlignment="1" applyProtection="1">
      <alignment horizontal="right"/>
    </xf>
    <xf numFmtId="164" fontId="4" fillId="0" borderId="9" xfId="0" applyNumberFormat="1" applyFont="1" applyFill="1" applyBorder="1" applyAlignment="1" applyProtection="1">
      <alignment horizontal="right"/>
    </xf>
    <xf numFmtId="3" fontId="2" fillId="0" borderId="5" xfId="0" applyNumberFormat="1" applyFont="1" applyFill="1" applyBorder="1" applyAlignment="1" applyProtection="1">
      <alignment horizontal="right"/>
    </xf>
    <xf numFmtId="3" fontId="2" fillId="0" borderId="9" xfId="0" applyNumberFormat="1" applyFont="1" applyFill="1" applyBorder="1" applyAlignment="1" applyProtection="1">
      <alignment horizontal="right"/>
    </xf>
    <xf numFmtId="3" fontId="2" fillId="0" borderId="0" xfId="0" applyNumberFormat="1" applyFont="1" applyFill="1" applyBorder="1" applyAlignment="1" applyProtection="1">
      <alignment horizontal="right"/>
    </xf>
    <xf numFmtId="0" fontId="2" fillId="0" borderId="9" xfId="0" applyFont="1" applyFill="1" applyBorder="1" applyAlignment="1"/>
    <xf numFmtId="164" fontId="2" fillId="0" borderId="9" xfId="0" applyNumberFormat="1" applyFont="1" applyFill="1" applyBorder="1" applyAlignment="1"/>
    <xf numFmtId="0" fontId="2" fillId="0" borderId="8" xfId="0" applyFont="1" applyFill="1" applyBorder="1" applyAlignment="1"/>
    <xf numFmtId="3" fontId="1" fillId="3" borderId="0" xfId="0" applyNumberFormat="1" applyFont="1" applyFill="1"/>
    <xf numFmtId="3" fontId="3" fillId="3" borderId="0" xfId="0" applyNumberFormat="1" applyFont="1" applyFill="1"/>
    <xf numFmtId="0" fontId="1" fillId="3" borderId="0" xfId="0" applyFont="1" applyFill="1"/>
    <xf numFmtId="3" fontId="4" fillId="0" borderId="5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164" fontId="2" fillId="0" borderId="9" xfId="0" applyNumberFormat="1" applyFont="1" applyFill="1" applyBorder="1" applyAlignment="1" applyProtection="1">
      <alignment horizontal="right"/>
    </xf>
    <xf numFmtId="0" fontId="1" fillId="0" borderId="0" xfId="0" applyFont="1" applyFill="1"/>
    <xf numFmtId="0" fontId="1" fillId="0" borderId="0" xfId="0" applyFont="1" applyFill="1" applyAlignment="1" applyProtection="1">
      <alignment horizontal="left"/>
    </xf>
    <xf numFmtId="0" fontId="1" fillId="0" borderId="1" xfId="0" applyFont="1" applyFill="1" applyBorder="1" applyAlignment="1" applyProtection="1">
      <alignment horizontal="left"/>
    </xf>
    <xf numFmtId="0" fontId="6" fillId="0" borderId="0" xfId="0" applyFont="1"/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0" xfId="0" applyFont="1" applyAlignment="1" applyProtection="1">
      <alignment horizontal="center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E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zoomScaleNormal="100" workbookViewId="0">
      <selection sqref="A1:E1"/>
    </sheetView>
  </sheetViews>
  <sheetFormatPr baseColWidth="10" defaultRowHeight="12.75" x14ac:dyDescent="0.2"/>
  <cols>
    <col min="1" max="1" width="48.85546875" style="1" customWidth="1"/>
    <col min="2" max="5" width="16.42578125" style="1" customWidth="1"/>
    <col min="6" max="6" width="11.42578125" style="1"/>
    <col min="7" max="7" width="21.28515625" style="1" customWidth="1"/>
    <col min="8" max="16384" width="11.42578125" style="1"/>
  </cols>
  <sheetData>
    <row r="1" spans="1:20" ht="15" customHeight="1" x14ac:dyDescent="0.2">
      <c r="A1" s="28" t="s">
        <v>65</v>
      </c>
      <c r="B1" s="28"/>
      <c r="C1" s="28"/>
      <c r="D1" s="28"/>
      <c r="E1" s="28"/>
    </row>
    <row r="2" spans="1:20" ht="15" customHeight="1" x14ac:dyDescent="0.2"/>
    <row r="3" spans="1:20" ht="6.75" customHeight="1" x14ac:dyDescent="0.2">
      <c r="A3" s="29" t="s">
        <v>1</v>
      </c>
      <c r="B3" s="33" t="s">
        <v>10</v>
      </c>
      <c r="C3" s="33"/>
      <c r="D3" s="33"/>
      <c r="E3" s="33"/>
    </row>
    <row r="4" spans="1:20" ht="15" customHeight="1" x14ac:dyDescent="0.2">
      <c r="A4" s="30"/>
      <c r="B4" s="34"/>
      <c r="C4" s="34"/>
      <c r="D4" s="34"/>
      <c r="E4" s="34"/>
    </row>
    <row r="5" spans="1:20" ht="9" customHeight="1" x14ac:dyDescent="0.2">
      <c r="A5" s="31"/>
      <c r="B5" s="35" t="s">
        <v>2</v>
      </c>
      <c r="C5" s="36"/>
      <c r="D5" s="38" t="s">
        <v>0</v>
      </c>
      <c r="E5" s="33"/>
    </row>
    <row r="6" spans="1:20" ht="12" customHeight="1" x14ac:dyDescent="0.2">
      <c r="A6" s="31"/>
      <c r="B6" s="37"/>
      <c r="C6" s="32"/>
      <c r="D6" s="37"/>
      <c r="E6" s="34"/>
    </row>
    <row r="7" spans="1:20" ht="3.75" customHeight="1" x14ac:dyDescent="0.2">
      <c r="A7" s="31"/>
      <c r="B7" s="25" t="s">
        <v>7</v>
      </c>
      <c r="C7" s="25" t="s">
        <v>6</v>
      </c>
      <c r="D7" s="25" t="s">
        <v>3</v>
      </c>
      <c r="E7" s="35" t="s">
        <v>5</v>
      </c>
    </row>
    <row r="8" spans="1:20" ht="6.75" customHeight="1" x14ac:dyDescent="0.2">
      <c r="A8" s="31"/>
      <c r="B8" s="26"/>
      <c r="C8" s="26"/>
      <c r="D8" s="26"/>
      <c r="E8" s="39"/>
    </row>
    <row r="9" spans="1:20" ht="18" customHeight="1" x14ac:dyDescent="0.2">
      <c r="A9" s="32"/>
      <c r="B9" s="27"/>
      <c r="C9" s="27"/>
      <c r="D9" s="27"/>
      <c r="E9" s="37"/>
    </row>
    <row r="10" spans="1:20" ht="15" customHeight="1" x14ac:dyDescent="0.2">
      <c r="A10" s="2"/>
      <c r="B10" s="3"/>
      <c r="C10" s="3"/>
      <c r="D10" s="3"/>
      <c r="E10" s="3"/>
      <c r="H10" s="5"/>
    </row>
    <row r="11" spans="1:20" ht="15" customHeight="1" x14ac:dyDescent="0.2">
      <c r="A11" s="19" t="s">
        <v>56</v>
      </c>
      <c r="B11" s="7">
        <f>SUM(D11,E11)</f>
        <v>220930</v>
      </c>
      <c r="C11" s="8">
        <f>SUM(B11/B$11*100)</f>
        <v>100</v>
      </c>
      <c r="D11" s="7">
        <f>SUM(D12:D31,D32,D36:D39,D40,D41:D59,D60,D61:D63)</f>
        <v>120290</v>
      </c>
      <c r="E11" s="7">
        <f>SUM(E12:E31,E32,E36:E39,E40,E41:E59,E60,E61:E63)</f>
        <v>100640</v>
      </c>
      <c r="H11" s="5"/>
    </row>
    <row r="12" spans="1:20" ht="17.25" customHeight="1" x14ac:dyDescent="0.2">
      <c r="A12" s="4" t="s">
        <v>12</v>
      </c>
      <c r="B12" s="18">
        <f t="shared" ref="B12:B31" si="0">SUM(D12:E12)</f>
        <v>3179</v>
      </c>
      <c r="C12" s="20">
        <f t="shared" ref="C12:C31" si="1">SUM(B12/B$11*100)</f>
        <v>1.4389173041234782</v>
      </c>
      <c r="D12" s="10">
        <v>1861</v>
      </c>
      <c r="E12" s="10">
        <v>1318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0" ht="13.5" customHeight="1" x14ac:dyDescent="0.2">
      <c r="A13" s="4" t="s">
        <v>13</v>
      </c>
      <c r="B13" s="18">
        <f t="shared" si="0"/>
        <v>3808</v>
      </c>
      <c r="C13" s="20">
        <f t="shared" si="1"/>
        <v>1.7236228669714391</v>
      </c>
      <c r="D13" s="10">
        <v>2192</v>
      </c>
      <c r="E13" s="10">
        <v>1616</v>
      </c>
      <c r="H13" s="15"/>
    </row>
    <row r="14" spans="1:20" ht="13.5" customHeight="1" x14ac:dyDescent="0.2">
      <c r="A14" s="4" t="s">
        <v>14</v>
      </c>
      <c r="B14" s="18">
        <f t="shared" ref="B14" si="2">SUM(D14:E14)</f>
        <v>48</v>
      </c>
      <c r="C14" s="20">
        <f t="shared" si="1"/>
        <v>2.1726338659303852E-2</v>
      </c>
      <c r="D14" s="10">
        <v>29</v>
      </c>
      <c r="E14" s="10">
        <v>19</v>
      </c>
      <c r="H14" s="15"/>
    </row>
    <row r="15" spans="1:20" ht="13.5" customHeight="1" x14ac:dyDescent="0.2">
      <c r="A15" s="4" t="s">
        <v>15</v>
      </c>
      <c r="B15" s="18">
        <f t="shared" si="0"/>
        <v>6400</v>
      </c>
      <c r="C15" s="20">
        <f t="shared" si="1"/>
        <v>2.8968451545738469</v>
      </c>
      <c r="D15" s="10">
        <v>3782</v>
      </c>
      <c r="E15" s="10">
        <v>2618</v>
      </c>
      <c r="H15" s="15"/>
    </row>
    <row r="16" spans="1:20" ht="13.5" customHeight="1" x14ac:dyDescent="0.2">
      <c r="A16" s="4" t="s">
        <v>55</v>
      </c>
      <c r="B16" s="18">
        <f t="shared" si="0"/>
        <v>4770</v>
      </c>
      <c r="C16" s="20">
        <f t="shared" si="1"/>
        <v>2.15905490426832</v>
      </c>
      <c r="D16" s="10">
        <v>2391</v>
      </c>
      <c r="E16" s="10">
        <v>2379</v>
      </c>
      <c r="H16" s="15"/>
    </row>
    <row r="17" spans="1:8" ht="13.5" customHeight="1" x14ac:dyDescent="0.2">
      <c r="A17" s="4" t="s">
        <v>16</v>
      </c>
      <c r="B17" s="18">
        <f t="shared" si="0"/>
        <v>264</v>
      </c>
      <c r="C17" s="20">
        <f t="shared" si="1"/>
        <v>0.11949486262617119</v>
      </c>
      <c r="D17" s="10">
        <v>158</v>
      </c>
      <c r="E17" s="10">
        <v>106</v>
      </c>
      <c r="H17" s="15"/>
    </row>
    <row r="18" spans="1:8" ht="13.5" customHeight="1" x14ac:dyDescent="0.2">
      <c r="A18" s="4" t="s">
        <v>17</v>
      </c>
      <c r="B18" s="18">
        <f t="shared" si="0"/>
        <v>3981</v>
      </c>
      <c r="C18" s="20">
        <f t="shared" si="1"/>
        <v>1.8019282125560132</v>
      </c>
      <c r="D18" s="10">
        <v>2600</v>
      </c>
      <c r="E18" s="10">
        <v>1381</v>
      </c>
      <c r="H18" s="15"/>
    </row>
    <row r="19" spans="1:8" ht="13.5" customHeight="1" x14ac:dyDescent="0.2">
      <c r="A19" s="4" t="s">
        <v>18</v>
      </c>
      <c r="B19" s="18">
        <f t="shared" si="0"/>
        <v>1577</v>
      </c>
      <c r="C19" s="20">
        <f t="shared" si="1"/>
        <v>0.71380075136921195</v>
      </c>
      <c r="D19" s="10">
        <v>833</v>
      </c>
      <c r="E19" s="10">
        <v>744</v>
      </c>
      <c r="H19" s="15"/>
    </row>
    <row r="20" spans="1:8" ht="13.5" customHeight="1" x14ac:dyDescent="0.2">
      <c r="A20" s="4" t="s">
        <v>54</v>
      </c>
      <c r="B20" s="18">
        <f t="shared" si="0"/>
        <v>2270</v>
      </c>
      <c r="C20" s="20">
        <f t="shared" si="1"/>
        <v>1.0274747657629113</v>
      </c>
      <c r="D20" s="10">
        <v>1180</v>
      </c>
      <c r="E20" s="10">
        <v>1090</v>
      </c>
      <c r="H20" s="15"/>
    </row>
    <row r="21" spans="1:8" ht="13.5" customHeight="1" x14ac:dyDescent="0.2">
      <c r="A21" s="4" t="s">
        <v>53</v>
      </c>
      <c r="B21" s="18">
        <f t="shared" si="0"/>
        <v>1092</v>
      </c>
      <c r="C21" s="20">
        <f t="shared" si="1"/>
        <v>0.49427420449916265</v>
      </c>
      <c r="D21" s="10">
        <v>760</v>
      </c>
      <c r="E21" s="10">
        <v>332</v>
      </c>
      <c r="H21" s="15"/>
    </row>
    <row r="22" spans="1:8" ht="13.5" customHeight="1" x14ac:dyDescent="0.2">
      <c r="A22" s="4" t="s">
        <v>8</v>
      </c>
      <c r="B22" s="18"/>
      <c r="C22" s="8"/>
      <c r="D22" s="10"/>
      <c r="E22" s="10"/>
      <c r="H22" s="15"/>
    </row>
    <row r="23" spans="1:8" ht="13.5" customHeight="1" x14ac:dyDescent="0.2">
      <c r="A23" s="4" t="s">
        <v>51</v>
      </c>
      <c r="B23" s="18">
        <f t="shared" ref="B23" si="3">SUM(D23:E23)</f>
        <v>228</v>
      </c>
      <c r="C23" s="20">
        <f>SUM(B23/B$11*100)</f>
        <v>0.10320010863169331</v>
      </c>
      <c r="D23" s="10">
        <v>179</v>
      </c>
      <c r="E23" s="10">
        <v>49</v>
      </c>
      <c r="H23" s="15"/>
    </row>
    <row r="24" spans="1:8" ht="13.5" customHeight="1" x14ac:dyDescent="0.2">
      <c r="A24" s="4" t="s">
        <v>59</v>
      </c>
      <c r="B24" s="18">
        <f t="shared" ref="B24" si="4">SUM(D24:E24)</f>
        <v>8</v>
      </c>
      <c r="C24" s="20">
        <f t="shared" ref="C24" si="5">SUM(B24/B$11*100)</f>
        <v>3.6210564432173084E-3</v>
      </c>
      <c r="D24" s="10">
        <v>5</v>
      </c>
      <c r="E24" s="10">
        <v>3</v>
      </c>
      <c r="H24" s="15"/>
    </row>
    <row r="25" spans="1:8" ht="13.5" customHeight="1" x14ac:dyDescent="0.2">
      <c r="A25" s="4" t="s">
        <v>60</v>
      </c>
      <c r="B25" s="18">
        <f t="shared" ref="B25" si="6">SUM(D25:E25)</f>
        <v>72</v>
      </c>
      <c r="C25" s="20">
        <f t="shared" ref="C25" si="7">SUM(B25/B$11*100)</f>
        <v>3.2589507988955782E-2</v>
      </c>
      <c r="D25" s="10">
        <v>33</v>
      </c>
      <c r="E25" s="10">
        <v>39</v>
      </c>
      <c r="H25" s="15"/>
    </row>
    <row r="26" spans="1:8" ht="13.5" customHeight="1" x14ac:dyDescent="0.2">
      <c r="A26" s="4" t="s">
        <v>52</v>
      </c>
      <c r="B26" s="18">
        <f t="shared" ref="B26:B30" si="8">SUM(D26:E26)</f>
        <v>48</v>
      </c>
      <c r="C26" s="20">
        <f t="shared" si="1"/>
        <v>2.1726338659303852E-2</v>
      </c>
      <c r="D26" s="10">
        <v>25</v>
      </c>
      <c r="E26" s="10">
        <v>23</v>
      </c>
      <c r="H26" s="15"/>
    </row>
    <row r="27" spans="1:8" ht="13.5" customHeight="1" x14ac:dyDescent="0.2">
      <c r="A27" s="4" t="s">
        <v>61</v>
      </c>
      <c r="B27" s="18">
        <f t="shared" ref="B27" si="9">SUM(D27:E27)</f>
        <v>156</v>
      </c>
      <c r="C27" s="20">
        <f t="shared" ref="C27" si="10">SUM(B27/B$11*100)</f>
        <v>7.0610600642737525E-2</v>
      </c>
      <c r="D27" s="10">
        <v>89</v>
      </c>
      <c r="E27" s="10">
        <v>67</v>
      </c>
      <c r="H27" s="15"/>
    </row>
    <row r="28" spans="1:8" ht="13.5" customHeight="1" x14ac:dyDescent="0.2">
      <c r="A28" s="4" t="s">
        <v>62</v>
      </c>
      <c r="B28" s="18">
        <f t="shared" ref="B28" si="11">SUM(D28:E28)</f>
        <v>820</v>
      </c>
      <c r="C28" s="20">
        <f t="shared" ref="C28" si="12">SUM(B28/B$11*100)</f>
        <v>0.37115828542977414</v>
      </c>
      <c r="D28" s="10">
        <v>498</v>
      </c>
      <c r="E28" s="10">
        <v>322</v>
      </c>
      <c r="H28" s="15"/>
    </row>
    <row r="29" spans="1:8" ht="13.5" customHeight="1" x14ac:dyDescent="0.2">
      <c r="A29" s="4" t="s">
        <v>63</v>
      </c>
      <c r="B29" s="18">
        <f t="shared" ref="B29" si="13">SUM(D29:E29)</f>
        <v>135</v>
      </c>
      <c r="C29" s="20">
        <f t="shared" ref="C29" si="14">SUM(B29/B$11*100)</f>
        <v>6.1105327479292079E-2</v>
      </c>
      <c r="D29" s="10">
        <v>69</v>
      </c>
      <c r="E29" s="10">
        <v>66</v>
      </c>
      <c r="H29" s="15"/>
    </row>
    <row r="30" spans="1:8" ht="13.5" customHeight="1" x14ac:dyDescent="0.2">
      <c r="A30" s="4" t="s">
        <v>50</v>
      </c>
      <c r="B30" s="18">
        <f t="shared" si="8"/>
        <v>582</v>
      </c>
      <c r="C30" s="20">
        <f t="shared" si="1"/>
        <v>0.26343185624405918</v>
      </c>
      <c r="D30" s="10">
        <v>252</v>
      </c>
      <c r="E30" s="10">
        <v>330</v>
      </c>
      <c r="H30" s="15"/>
    </row>
    <row r="31" spans="1:8" ht="13.5" customHeight="1" x14ac:dyDescent="0.2">
      <c r="A31" s="4" t="s">
        <v>49</v>
      </c>
      <c r="B31" s="18">
        <f t="shared" si="0"/>
        <v>2470</v>
      </c>
      <c r="C31" s="20">
        <f t="shared" si="1"/>
        <v>1.118001176843344</v>
      </c>
      <c r="D31" s="10">
        <v>1479</v>
      </c>
      <c r="E31" s="10">
        <v>991</v>
      </c>
      <c r="H31" s="15"/>
    </row>
    <row r="32" spans="1:8" s="6" customFormat="1" ht="18" customHeight="1" x14ac:dyDescent="0.2">
      <c r="A32" s="4" t="s">
        <v>48</v>
      </c>
      <c r="B32" s="7">
        <f>SUM(D32,E32)</f>
        <v>4000</v>
      </c>
      <c r="C32" s="8">
        <f>SUM(B32/B$11*100)</f>
        <v>1.8105282216086545</v>
      </c>
      <c r="D32" s="7">
        <f>SUM(D33:D35)</f>
        <v>1703</v>
      </c>
      <c r="E32" s="7">
        <f>SUM(E33:E35)</f>
        <v>2297</v>
      </c>
      <c r="H32" s="16"/>
    </row>
    <row r="33" spans="1:8" ht="15" customHeight="1" x14ac:dyDescent="0.2">
      <c r="A33" s="4" t="s">
        <v>47</v>
      </c>
      <c r="B33" s="18">
        <f t="shared" ref="B33:B56" si="15">SUM(D33:E33)</f>
        <v>3397</v>
      </c>
      <c r="C33" s="20">
        <f t="shared" ref="C33:C59" si="16">SUM(B33/B$11*100)</f>
        <v>1.5375910922011495</v>
      </c>
      <c r="D33" s="10">
        <v>1403</v>
      </c>
      <c r="E33" s="10">
        <v>1994</v>
      </c>
      <c r="H33" s="15"/>
    </row>
    <row r="34" spans="1:8" ht="15" customHeight="1" x14ac:dyDescent="0.2">
      <c r="A34" s="4" t="s">
        <v>46</v>
      </c>
      <c r="B34" s="18">
        <f t="shared" si="15"/>
        <v>507</v>
      </c>
      <c r="C34" s="20">
        <f t="shared" si="16"/>
        <v>0.22948445208889695</v>
      </c>
      <c r="D34" s="10">
        <v>236</v>
      </c>
      <c r="E34" s="10">
        <v>271</v>
      </c>
      <c r="H34" s="15"/>
    </row>
    <row r="35" spans="1:8" ht="15" customHeight="1" x14ac:dyDescent="0.2">
      <c r="A35" s="4" t="s">
        <v>41</v>
      </c>
      <c r="B35" s="18">
        <f t="shared" ref="B35" si="17">SUM(D35:E35)</f>
        <v>96</v>
      </c>
      <c r="C35" s="20">
        <f t="shared" si="16"/>
        <v>4.3452677318607705E-2</v>
      </c>
      <c r="D35" s="10">
        <v>64</v>
      </c>
      <c r="E35" s="10">
        <v>32</v>
      </c>
      <c r="H35" s="5"/>
    </row>
    <row r="36" spans="1:8" ht="13.5" customHeight="1" x14ac:dyDescent="0.2">
      <c r="A36" s="21" t="s">
        <v>44</v>
      </c>
      <c r="B36" s="18">
        <f>SUM(D36:E36)</f>
        <v>1238</v>
      </c>
      <c r="C36" s="20">
        <f t="shared" si="16"/>
        <v>0.56035848458787851</v>
      </c>
      <c r="D36" s="10">
        <v>670</v>
      </c>
      <c r="E36" s="10">
        <v>568</v>
      </c>
      <c r="H36" s="5"/>
    </row>
    <row r="37" spans="1:8" ht="13.5" customHeight="1" x14ac:dyDescent="0.2">
      <c r="A37" s="21" t="s">
        <v>43</v>
      </c>
      <c r="B37" s="18">
        <f t="shared" si="15"/>
        <v>22047</v>
      </c>
      <c r="C37" s="20">
        <f t="shared" si="16"/>
        <v>9.9791789254514995</v>
      </c>
      <c r="D37" s="10">
        <v>12246</v>
      </c>
      <c r="E37" s="10">
        <v>9801</v>
      </c>
      <c r="H37" s="5"/>
    </row>
    <row r="38" spans="1:8" ht="13.5" customHeight="1" x14ac:dyDescent="0.2">
      <c r="A38" s="21" t="s">
        <v>45</v>
      </c>
      <c r="B38" s="18">
        <f t="shared" si="15"/>
        <v>893</v>
      </c>
      <c r="C38" s="20">
        <f t="shared" si="16"/>
        <v>0.4042004254741321</v>
      </c>
      <c r="D38" s="10">
        <v>479</v>
      </c>
      <c r="E38" s="10">
        <v>414</v>
      </c>
      <c r="H38" s="5"/>
    </row>
    <row r="39" spans="1:8" ht="14.25" customHeight="1" x14ac:dyDescent="0.2">
      <c r="A39" s="22" t="s">
        <v>42</v>
      </c>
      <c r="B39" s="18">
        <f t="shared" si="15"/>
        <v>2339</v>
      </c>
      <c r="C39" s="20">
        <f t="shared" si="16"/>
        <v>1.0587063775856604</v>
      </c>
      <c r="D39" s="10">
        <v>1173</v>
      </c>
      <c r="E39" s="10">
        <v>1166</v>
      </c>
      <c r="H39" s="5"/>
    </row>
    <row r="40" spans="1:8" ht="15" customHeight="1" x14ac:dyDescent="0.2">
      <c r="A40" s="22" t="s">
        <v>66</v>
      </c>
      <c r="B40" s="18">
        <f t="shared" ref="B40" si="18">SUM(D40:E40)</f>
        <v>1917</v>
      </c>
      <c r="C40" s="20">
        <f t="shared" si="16"/>
        <v>0.86769565020594752</v>
      </c>
      <c r="D40" s="10">
        <v>1103</v>
      </c>
      <c r="E40" s="10">
        <v>814</v>
      </c>
      <c r="H40" s="5"/>
    </row>
    <row r="41" spans="1:8" ht="13.5" customHeight="1" x14ac:dyDescent="0.2">
      <c r="A41" s="22" t="s">
        <v>40</v>
      </c>
      <c r="B41" s="18">
        <f t="shared" si="15"/>
        <v>1992</v>
      </c>
      <c r="C41" s="20">
        <f t="shared" si="16"/>
        <v>0.90164305436110981</v>
      </c>
      <c r="D41" s="10" t="s">
        <v>57</v>
      </c>
      <c r="E41" s="10">
        <v>1992</v>
      </c>
      <c r="H41" s="5"/>
    </row>
    <row r="42" spans="1:8" ht="13.5" customHeight="1" x14ac:dyDescent="0.2">
      <c r="A42" s="22" t="s">
        <v>39</v>
      </c>
      <c r="B42" s="18">
        <f t="shared" si="15"/>
        <v>3859</v>
      </c>
      <c r="C42" s="20">
        <f t="shared" si="16"/>
        <v>1.7467071017969491</v>
      </c>
      <c r="D42" s="10">
        <v>2074</v>
      </c>
      <c r="E42" s="10">
        <v>1785</v>
      </c>
      <c r="H42" s="5"/>
    </row>
    <row r="43" spans="1:8" ht="13.5" customHeight="1" x14ac:dyDescent="0.2">
      <c r="A43" s="21" t="s">
        <v>38</v>
      </c>
      <c r="B43" s="18">
        <f t="shared" si="15"/>
        <v>613</v>
      </c>
      <c r="C43" s="20">
        <f t="shared" si="16"/>
        <v>0.27746344996152628</v>
      </c>
      <c r="D43" s="10">
        <v>295</v>
      </c>
      <c r="E43" s="10">
        <v>318</v>
      </c>
      <c r="H43" s="5"/>
    </row>
    <row r="44" spans="1:8" ht="13.5" customHeight="1" x14ac:dyDescent="0.2">
      <c r="A44" s="21" t="s">
        <v>37</v>
      </c>
      <c r="B44" s="18">
        <f t="shared" si="15"/>
        <v>2097</v>
      </c>
      <c r="C44" s="20">
        <f t="shared" si="16"/>
        <v>0.94916942017833694</v>
      </c>
      <c r="D44" s="10">
        <v>1212</v>
      </c>
      <c r="E44" s="10">
        <v>885</v>
      </c>
    </row>
    <row r="45" spans="1:8" ht="13.5" customHeight="1" x14ac:dyDescent="0.2">
      <c r="A45" s="22" t="s">
        <v>36</v>
      </c>
      <c r="B45" s="18">
        <f t="shared" si="15"/>
        <v>2037</v>
      </c>
      <c r="C45" s="20">
        <f t="shared" si="16"/>
        <v>0.92201149685420725</v>
      </c>
      <c r="D45" s="10">
        <v>1041</v>
      </c>
      <c r="E45" s="10">
        <v>996</v>
      </c>
    </row>
    <row r="46" spans="1:8" ht="13.5" customHeight="1" x14ac:dyDescent="0.2">
      <c r="A46" s="22" t="s">
        <v>35</v>
      </c>
      <c r="B46" s="18">
        <f t="shared" si="15"/>
        <v>3694</v>
      </c>
      <c r="C46" s="20">
        <f t="shared" si="16"/>
        <v>1.6720228126555923</v>
      </c>
      <c r="D46" s="10">
        <v>1980</v>
      </c>
      <c r="E46" s="10">
        <v>1714</v>
      </c>
    </row>
    <row r="47" spans="1:8" ht="13.5" customHeight="1" x14ac:dyDescent="0.2">
      <c r="A47" s="22" t="s">
        <v>34</v>
      </c>
      <c r="B47" s="18">
        <f t="shared" si="15"/>
        <v>1319</v>
      </c>
      <c r="C47" s="20">
        <f t="shared" si="16"/>
        <v>0.59702168107545373</v>
      </c>
      <c r="D47" s="10">
        <v>785</v>
      </c>
      <c r="E47" s="10">
        <v>534</v>
      </c>
    </row>
    <row r="48" spans="1:8" ht="13.5" customHeight="1" x14ac:dyDescent="0.2">
      <c r="A48" s="22" t="s">
        <v>33</v>
      </c>
      <c r="B48" s="18">
        <f t="shared" si="15"/>
        <v>1948</v>
      </c>
      <c r="C48" s="20">
        <f t="shared" si="16"/>
        <v>0.88172724392341462</v>
      </c>
      <c r="D48" s="10">
        <v>1043</v>
      </c>
      <c r="E48" s="10">
        <v>905</v>
      </c>
    </row>
    <row r="49" spans="1:11" ht="13.5" customHeight="1" x14ac:dyDescent="0.2">
      <c r="A49" s="23" t="s">
        <v>32</v>
      </c>
      <c r="B49" s="18">
        <f t="shared" si="15"/>
        <v>6955</v>
      </c>
      <c r="C49" s="20">
        <f t="shared" si="16"/>
        <v>3.148055945322048</v>
      </c>
      <c r="D49" s="9">
        <v>4324</v>
      </c>
      <c r="E49" s="11">
        <v>2631</v>
      </c>
    </row>
    <row r="50" spans="1:11" ht="13.5" customHeight="1" x14ac:dyDescent="0.2">
      <c r="A50" s="23" t="s">
        <v>31</v>
      </c>
      <c r="B50" s="18">
        <f t="shared" si="15"/>
        <v>834</v>
      </c>
      <c r="C50" s="20">
        <f t="shared" si="16"/>
        <v>0.37749513420540443</v>
      </c>
      <c r="D50" s="9">
        <v>409</v>
      </c>
      <c r="E50" s="11">
        <v>425</v>
      </c>
    </row>
    <row r="51" spans="1:11" ht="13.5" customHeight="1" x14ac:dyDescent="0.2">
      <c r="A51" s="23" t="s">
        <v>30</v>
      </c>
      <c r="B51" s="18">
        <f t="shared" si="15"/>
        <v>3997</v>
      </c>
      <c r="C51" s="20">
        <f t="shared" si="16"/>
        <v>1.8091703254424478</v>
      </c>
      <c r="D51" s="9">
        <v>2112</v>
      </c>
      <c r="E51" s="11">
        <v>1885</v>
      </c>
    </row>
    <row r="52" spans="1:11" ht="15" customHeight="1" x14ac:dyDescent="0.2">
      <c r="A52" s="23" t="s">
        <v>29</v>
      </c>
      <c r="B52" s="18">
        <f t="shared" si="15"/>
        <v>6951</v>
      </c>
      <c r="C52" s="20">
        <f t="shared" si="16"/>
        <v>3.146245417100439</v>
      </c>
      <c r="D52" s="9">
        <v>3684</v>
      </c>
      <c r="E52" s="11">
        <v>3267</v>
      </c>
    </row>
    <row r="53" spans="1:11" ht="15" customHeight="1" x14ac:dyDescent="0.2">
      <c r="A53" s="21" t="s">
        <v>28</v>
      </c>
      <c r="B53" s="18">
        <f t="shared" ref="B53:B54" si="19">SUM(D53:E53)</f>
        <v>599</v>
      </c>
      <c r="C53" s="20">
        <f t="shared" si="16"/>
        <v>0.27112660118589599</v>
      </c>
      <c r="D53" s="9">
        <v>269</v>
      </c>
      <c r="E53" s="11">
        <v>330</v>
      </c>
    </row>
    <row r="54" spans="1:11" ht="14.25" customHeight="1" x14ac:dyDescent="0.2">
      <c r="A54" s="21" t="s">
        <v>58</v>
      </c>
      <c r="B54" s="18">
        <f t="shared" si="19"/>
        <v>555</v>
      </c>
      <c r="C54" s="20">
        <f t="shared" ref="C54" si="20">SUM(B54/B$11*100)</f>
        <v>0.2512107907482008</v>
      </c>
      <c r="D54" s="9">
        <v>265</v>
      </c>
      <c r="E54" s="11">
        <v>290</v>
      </c>
    </row>
    <row r="55" spans="1:11" s="17" customFormat="1" ht="13.5" customHeight="1" x14ac:dyDescent="0.2">
      <c r="A55" s="21" t="s">
        <v>27</v>
      </c>
      <c r="B55" s="18">
        <f t="shared" si="15"/>
        <v>11076</v>
      </c>
      <c r="C55" s="20">
        <f t="shared" si="16"/>
        <v>5.013352645634364</v>
      </c>
      <c r="D55" s="9">
        <v>6118</v>
      </c>
      <c r="E55" s="11">
        <v>4958</v>
      </c>
      <c r="F55" s="1"/>
      <c r="G55" s="1"/>
      <c r="H55" s="1"/>
      <c r="I55" s="1"/>
      <c r="J55" s="1"/>
      <c r="K55" s="1"/>
    </row>
    <row r="56" spans="1:11" ht="13.5" customHeight="1" x14ac:dyDescent="0.2">
      <c r="A56" s="21" t="s">
        <v>26</v>
      </c>
      <c r="B56" s="18">
        <f t="shared" si="15"/>
        <v>9193</v>
      </c>
      <c r="C56" s="20">
        <f t="shared" si="16"/>
        <v>4.1610464853120899</v>
      </c>
      <c r="D56" s="9">
        <v>5339</v>
      </c>
      <c r="E56" s="11">
        <v>3854</v>
      </c>
    </row>
    <row r="57" spans="1:11" ht="13.5" customHeight="1" x14ac:dyDescent="0.2">
      <c r="A57" s="21" t="s">
        <v>25</v>
      </c>
      <c r="B57" s="18">
        <f>SUM(D57:E57)</f>
        <v>82314</v>
      </c>
      <c r="C57" s="20">
        <f t="shared" si="16"/>
        <v>37.257955008373692</v>
      </c>
      <c r="D57" s="9">
        <v>43975</v>
      </c>
      <c r="E57" s="11">
        <v>38339</v>
      </c>
    </row>
    <row r="58" spans="1:11" ht="13.5" customHeight="1" x14ac:dyDescent="0.2">
      <c r="A58" s="21" t="s">
        <v>24</v>
      </c>
      <c r="B58" s="18">
        <f t="shared" ref="B58:B59" si="21">SUM(D58:E58)</f>
        <v>2547</v>
      </c>
      <c r="C58" s="20">
        <f t="shared" si="16"/>
        <v>1.1528538451093107</v>
      </c>
      <c r="D58" s="9">
        <v>1615</v>
      </c>
      <c r="E58" s="11">
        <v>932</v>
      </c>
    </row>
    <row r="59" spans="1:11" ht="13.5" customHeight="1" x14ac:dyDescent="0.2">
      <c r="A59" s="23" t="s">
        <v>23</v>
      </c>
      <c r="B59" s="18">
        <f t="shared" si="21"/>
        <v>584</v>
      </c>
      <c r="C59" s="20">
        <f t="shared" si="16"/>
        <v>0.26433712035486351</v>
      </c>
      <c r="D59" s="9">
        <v>166</v>
      </c>
      <c r="E59" s="11">
        <v>418</v>
      </c>
    </row>
    <row r="60" spans="1:11" ht="13.5" customHeight="1" x14ac:dyDescent="0.2">
      <c r="A60" s="21" t="s">
        <v>22</v>
      </c>
      <c r="B60" s="18">
        <f t="shared" ref="B60:B62" si="22">SUM(D60:E60)</f>
        <v>1465</v>
      </c>
      <c r="C60" s="20">
        <f>SUM(B60/B$11*100)</f>
        <v>0.66310596116416964</v>
      </c>
      <c r="D60" s="10">
        <v>964</v>
      </c>
      <c r="E60" s="10">
        <v>501</v>
      </c>
    </row>
    <row r="61" spans="1:11" ht="13.5" customHeight="1" x14ac:dyDescent="0.2">
      <c r="A61" s="21" t="s">
        <v>21</v>
      </c>
      <c r="B61" s="18">
        <f t="shared" si="22"/>
        <v>10492</v>
      </c>
      <c r="C61" s="20">
        <f t="shared" ref="C61:C63" si="23">SUM(B61/B$11*100)</f>
        <v>4.7490155252795008</v>
      </c>
      <c r="D61" s="9">
        <v>5784</v>
      </c>
      <c r="E61" s="11">
        <v>4708</v>
      </c>
    </row>
    <row r="62" spans="1:11" ht="13.5" customHeight="1" x14ac:dyDescent="0.2">
      <c r="A62" s="21" t="s">
        <v>20</v>
      </c>
      <c r="B62" s="18">
        <f t="shared" si="22"/>
        <v>1285</v>
      </c>
      <c r="C62" s="20">
        <f t="shared" si="23"/>
        <v>0.58163219119178022</v>
      </c>
      <c r="D62" s="9">
        <v>956</v>
      </c>
      <c r="E62" s="11">
        <v>329</v>
      </c>
    </row>
    <row r="63" spans="1:11" ht="13.5" customHeight="1" x14ac:dyDescent="0.2">
      <c r="A63" s="23" t="s">
        <v>19</v>
      </c>
      <c r="B63" s="18">
        <f>SUM(D63:E63)</f>
        <v>182</v>
      </c>
      <c r="C63" s="20">
        <f t="shared" si="23"/>
        <v>8.2379034083193761E-2</v>
      </c>
      <c r="D63" s="9">
        <v>91</v>
      </c>
      <c r="E63" s="11">
        <v>91</v>
      </c>
    </row>
    <row r="64" spans="1:11" ht="12" customHeight="1" x14ac:dyDescent="0.2">
      <c r="A64" s="21"/>
      <c r="B64" s="12"/>
      <c r="C64" s="13"/>
      <c r="D64" s="12"/>
      <c r="E64" s="12"/>
    </row>
    <row r="65" spans="1:5" x14ac:dyDescent="0.2">
      <c r="A65" s="2"/>
      <c r="B65" s="14"/>
      <c r="C65" s="14"/>
      <c r="D65" s="14"/>
      <c r="E65" s="14"/>
    </row>
    <row r="66" spans="1:5" x14ac:dyDescent="0.2">
      <c r="A66" s="22" t="s">
        <v>4</v>
      </c>
      <c r="B66" s="21"/>
    </row>
    <row r="67" spans="1:5" x14ac:dyDescent="0.2">
      <c r="A67" s="4" t="s">
        <v>9</v>
      </c>
    </row>
    <row r="68" spans="1:5" x14ac:dyDescent="0.2">
      <c r="A68" s="4" t="s">
        <v>64</v>
      </c>
    </row>
    <row r="69" spans="1:5" x14ac:dyDescent="0.2">
      <c r="A69" s="24" t="s">
        <v>67</v>
      </c>
    </row>
    <row r="70" spans="1:5" x14ac:dyDescent="0.2">
      <c r="A70" s="1" t="s">
        <v>11</v>
      </c>
    </row>
  </sheetData>
  <mergeCells count="9">
    <mergeCell ref="D7:D9"/>
    <mergeCell ref="B7:B9"/>
    <mergeCell ref="C7:C9"/>
    <mergeCell ref="A1:E1"/>
    <mergeCell ref="A3:A9"/>
    <mergeCell ref="B3:E4"/>
    <mergeCell ref="B5:C6"/>
    <mergeCell ref="D5:E6"/>
    <mergeCell ref="E7:E9"/>
  </mergeCells>
  <printOptions horizontalCentered="1"/>
  <pageMargins left="0.74803149606299213" right="0.74803149606299213" top="0.98425196850393704" bottom="0.98425196850393704" header="0" footer="0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22.</vt:lpstr>
      <vt:lpstr>'Cuadro 22.'!Área_de_impresión</vt:lpstr>
    </vt:vector>
  </TitlesOfParts>
  <Company>HOSPITAL DEL NIÑO - PMÁ.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emuñoz</dc:creator>
  <cp:lastModifiedBy>ILZI GUERRA</cp:lastModifiedBy>
  <cp:lastPrinted>2020-07-21T20:26:04Z</cp:lastPrinted>
  <dcterms:created xsi:type="dcterms:W3CDTF">2004-02-07T16:48:54Z</dcterms:created>
  <dcterms:modified xsi:type="dcterms:W3CDTF">2020-12-02T20:14:05Z</dcterms:modified>
</cp:coreProperties>
</file>