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21600" windowHeight="10425"/>
  </bookViews>
  <sheets>
    <sheet name="15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3" i="1"/>
  <c r="F34" i="1"/>
  <c r="F35" i="1"/>
  <c r="C32" i="1"/>
  <c r="C33" i="1"/>
  <c r="C34" i="1"/>
  <c r="C35" i="1"/>
  <c r="C36" i="1"/>
  <c r="F31" i="1"/>
  <c r="C31" i="1"/>
  <c r="F30" i="1"/>
  <c r="C30" i="1"/>
  <c r="C28" i="1"/>
  <c r="F26" i="1"/>
  <c r="F25" i="1"/>
  <c r="C25" i="1"/>
  <c r="C26" i="1"/>
  <c r="C27" i="1"/>
  <c r="C29" i="1"/>
  <c r="F24" i="1"/>
  <c r="C24" i="1"/>
  <c r="F20" i="1"/>
  <c r="F21" i="1"/>
  <c r="F22" i="1"/>
  <c r="F23" i="1"/>
  <c r="C20" i="1"/>
  <c r="C21" i="1"/>
  <c r="C22" i="1"/>
  <c r="C23" i="1"/>
  <c r="F18" i="1"/>
  <c r="C18" i="1"/>
  <c r="F19" i="1"/>
  <c r="C19" i="1"/>
  <c r="F13" i="1"/>
  <c r="F14" i="1"/>
  <c r="F15" i="1"/>
  <c r="F16" i="1"/>
  <c r="C13" i="1"/>
  <c r="C14" i="1"/>
  <c r="C15" i="1"/>
  <c r="C16" i="1"/>
  <c r="F12" i="1"/>
  <c r="F11" i="1"/>
  <c r="C11" i="1"/>
  <c r="C12" i="1"/>
  <c r="F29" i="1" l="1"/>
  <c r="C17" i="1"/>
  <c r="B36" i="1" l="1"/>
  <c r="B35" i="1"/>
  <c r="B34" i="1"/>
  <c r="B33" i="1"/>
  <c r="B32" i="1"/>
  <c r="B31" i="1"/>
  <c r="B29" i="1"/>
  <c r="B28" i="1"/>
  <c r="B27" i="1"/>
  <c r="B26" i="1"/>
  <c r="B25" i="1"/>
  <c r="B23" i="1"/>
  <c r="B22" i="1"/>
  <c r="B21" i="1"/>
  <c r="B20" i="1"/>
  <c r="B19" i="1"/>
  <c r="B18" i="1"/>
  <c r="B16" i="1"/>
  <c r="B15" i="1"/>
  <c r="B14" i="1"/>
  <c r="B13" i="1"/>
  <c r="B12" i="1"/>
  <c r="B17" i="1"/>
  <c r="D24" i="1"/>
  <c r="E24" i="1"/>
  <c r="B24" i="1" s="1"/>
  <c r="E11" i="1"/>
  <c r="D11" i="1"/>
  <c r="B11" i="1" s="1"/>
  <c r="D18" i="1" l="1"/>
  <c r="E18" i="1"/>
  <c r="D30" i="1"/>
  <c r="E30" i="1"/>
  <c r="B30" i="1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<sst xmlns="http://schemas.openxmlformats.org/spreadsheetml/2006/main" count="50" uniqueCount="25">
  <si>
    <t>Total</t>
  </si>
  <si>
    <t xml:space="preserve">Heridos </t>
  </si>
  <si>
    <t>Muertos</t>
  </si>
  <si>
    <t>Número</t>
  </si>
  <si>
    <t xml:space="preserve"> </t>
  </si>
  <si>
    <t>-</t>
  </si>
  <si>
    <t>Por cada 100 víctimas</t>
  </si>
  <si>
    <t>Clase de víctimas</t>
  </si>
  <si>
    <t>Distrito de Panamá</t>
  </si>
  <si>
    <t>Distrito de San Miguelito</t>
  </si>
  <si>
    <t>Resto de la República</t>
  </si>
  <si>
    <t xml:space="preserve">                         TOTAL</t>
  </si>
  <si>
    <t xml:space="preserve">    Conductor - Automóvil</t>
  </si>
  <si>
    <t xml:space="preserve">    Conductor - Motociclista</t>
  </si>
  <si>
    <t xml:space="preserve">    Conductor - Ciclista</t>
  </si>
  <si>
    <t xml:space="preserve">    Pasajero</t>
  </si>
  <si>
    <t xml:space="preserve">    Peatón</t>
  </si>
  <si>
    <t xml:space="preserve">    Jinete</t>
  </si>
  <si>
    <t xml:space="preserve">Víctimas en accidentes de tránsito </t>
  </si>
  <si>
    <t>SEGÚN  CLASE DE VÍCTIMAS: AÑO 2020</t>
  </si>
  <si>
    <t xml:space="preserve"> DE PANAMÁ, SAN MIGUELITO Y  RESTO DE LA REPÚBLICA, </t>
  </si>
  <si>
    <t>Cuadro 15.  VÍCTIMAS EN ACCIDENTES DE TRÁNSITO EN LA REPÚBLICA, DISTRITOS</t>
  </si>
  <si>
    <t>0.0  Cuando la cantidad es menor a la mitad de la unidad o fracción decimal adoptada para la expresión del dato.</t>
  </si>
  <si>
    <t>Fuente: Departamento de Operaciones del Tránsito de la Policía Nacional.</t>
  </si>
  <si>
    <t>-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</si>
</sst>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 applyProtection="1">
      <alignment horizontal="center"/>
      <protection locked="0"/>
    </xf>
    <xf numFmtId="3" fontId="2" fillId="0" borderId="11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0" fontId="0" fillId="0" borderId="0" xfId="0" applyFont="1"/>
    <xf numFmtId="0" fontId="2" fillId="0" borderId="10" xfId="0" applyFont="1" applyFill="1" applyBorder="1" applyAlignment="1">
      <alignment horizontal="left"/>
    </xf>
    <xf numFmtId="164" fontId="2" fillId="0" borderId="11" xfId="0" applyNumberFormat="1" applyFont="1" applyFill="1" applyBorder="1" applyAlignment="1">
      <alignment horizontal="right"/>
    </xf>
    <xf numFmtId="165" fontId="2" fillId="0" borderId="6" xfId="0" applyNumberFormat="1" applyFont="1" applyFill="1" applyBorder="1" applyAlignment="1">
      <alignment horizontal="right"/>
    </xf>
    <xf numFmtId="164" fontId="1" fillId="0" borderId="11" xfId="0" applyNumberFormat="1" applyFont="1" applyFill="1" applyBorder="1" applyAlignment="1">
      <alignment horizontal="right"/>
    </xf>
    <xf numFmtId="165" fontId="1" fillId="0" borderId="6" xfId="0" applyNumberFormat="1" applyFont="1" applyFill="1" applyBorder="1" applyAlignment="1">
      <alignment horizontal="right"/>
    </xf>
    <xf numFmtId="0" fontId="1" fillId="0" borderId="10" xfId="0" applyFont="1" applyFill="1" applyBorder="1"/>
    <xf numFmtId="0" fontId="1" fillId="0" borderId="9" xfId="0" applyFont="1" applyFill="1" applyBorder="1"/>
    <xf numFmtId="3" fontId="1" fillId="0" borderId="12" xfId="0" applyNumberFormat="1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1" fillId="0" borderId="0" xfId="0" applyFont="1" applyFill="1"/>
    <xf numFmtId="3" fontId="1" fillId="0" borderId="6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quotePrefix="1" applyFont="1" applyAlignment="1">
      <alignment horizontal="left"/>
    </xf>
    <xf numFmtId="3" fontId="2" fillId="0" borderId="0" xfId="0" applyNumberFormat="1" applyFont="1" applyFill="1" applyAlignment="1" applyProtection="1">
      <alignment horizontal="center"/>
      <protection locked="0"/>
    </xf>
    <xf numFmtId="3" fontId="2" fillId="0" borderId="0" xfId="0" applyNumberFormat="1" applyFont="1" applyFill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zoomScaleNormal="100" workbookViewId="0">
      <selection sqref="A1:F1"/>
    </sheetView>
  </sheetViews>
  <sheetFormatPr baseColWidth="10" defaultRowHeight="19.5" customHeight="1" x14ac:dyDescent="0.2"/>
  <cols>
    <col min="1" max="1" width="29.85546875" style="4" customWidth="1"/>
    <col min="2" max="2" width="13" style="4" customWidth="1"/>
    <col min="3" max="3" width="13.42578125" style="4" customWidth="1"/>
    <col min="4" max="6" width="13" style="4" customWidth="1"/>
    <col min="7" max="16384" width="11.42578125" style="4"/>
  </cols>
  <sheetData>
    <row r="1" spans="1:6" ht="15" customHeight="1" x14ac:dyDescent="0.2">
      <c r="A1" s="20" t="s">
        <v>21</v>
      </c>
      <c r="B1" s="20"/>
      <c r="C1" s="20"/>
      <c r="D1" s="20"/>
      <c r="E1" s="20"/>
      <c r="F1" s="20"/>
    </row>
    <row r="2" spans="1:6" ht="15" customHeight="1" x14ac:dyDescent="0.2">
      <c r="A2" s="21" t="s">
        <v>20</v>
      </c>
      <c r="B2" s="21"/>
      <c r="C2" s="21"/>
      <c r="D2" s="21"/>
      <c r="E2" s="21"/>
      <c r="F2" s="21"/>
    </row>
    <row r="3" spans="1:6" ht="15" customHeight="1" x14ac:dyDescent="0.2">
      <c r="A3" s="21" t="s">
        <v>19</v>
      </c>
      <c r="B3" s="21"/>
      <c r="C3" s="21"/>
      <c r="D3" s="21"/>
      <c r="E3" s="21"/>
      <c r="F3" s="21"/>
    </row>
    <row r="4" spans="1:6" ht="12.75" customHeight="1" x14ac:dyDescent="0.2">
      <c r="A4" s="1"/>
      <c r="B4" s="1"/>
      <c r="C4" s="1"/>
      <c r="D4" s="1"/>
      <c r="E4" s="1"/>
      <c r="F4" s="1"/>
    </row>
    <row r="5" spans="1:6" ht="12" customHeight="1" x14ac:dyDescent="0.2">
      <c r="A5" s="22" t="s">
        <v>7</v>
      </c>
      <c r="B5" s="23" t="s">
        <v>18</v>
      </c>
      <c r="C5" s="24"/>
      <c r="D5" s="24"/>
      <c r="E5" s="24"/>
      <c r="F5" s="24"/>
    </row>
    <row r="6" spans="1:6" ht="12" customHeight="1" x14ac:dyDescent="0.2">
      <c r="A6" s="22"/>
      <c r="B6" s="25"/>
      <c r="C6" s="26"/>
      <c r="D6" s="26"/>
      <c r="E6" s="26"/>
      <c r="F6" s="26"/>
    </row>
    <row r="7" spans="1:6" ht="12" customHeight="1" x14ac:dyDescent="0.2">
      <c r="A7" s="22"/>
      <c r="B7" s="27" t="s">
        <v>0</v>
      </c>
      <c r="C7" s="23" t="s">
        <v>1</v>
      </c>
      <c r="D7" s="35"/>
      <c r="E7" s="29" t="s">
        <v>2</v>
      </c>
      <c r="F7" s="29"/>
    </row>
    <row r="8" spans="1:6" ht="12" customHeight="1" x14ac:dyDescent="0.2">
      <c r="A8" s="22"/>
      <c r="B8" s="28"/>
      <c r="C8" s="36"/>
      <c r="D8" s="37"/>
      <c r="E8" s="26"/>
      <c r="F8" s="26"/>
    </row>
    <row r="9" spans="1:6" ht="18.75" customHeight="1" x14ac:dyDescent="0.2">
      <c r="A9" s="22"/>
      <c r="B9" s="28"/>
      <c r="C9" s="30" t="s">
        <v>6</v>
      </c>
      <c r="D9" s="32" t="s">
        <v>3</v>
      </c>
      <c r="E9" s="32" t="s">
        <v>3</v>
      </c>
      <c r="F9" s="34" t="s">
        <v>6</v>
      </c>
    </row>
    <row r="10" spans="1:6" ht="18" customHeight="1" x14ac:dyDescent="0.2">
      <c r="A10" s="22"/>
      <c r="B10" s="25"/>
      <c r="C10" s="31"/>
      <c r="D10" s="33"/>
      <c r="E10" s="33"/>
      <c r="F10" s="26"/>
    </row>
    <row r="11" spans="1:6" ht="20.100000000000001" customHeight="1" x14ac:dyDescent="0.2">
      <c r="A11" s="5" t="s">
        <v>11</v>
      </c>
      <c r="B11" s="2">
        <f>SUM(D11,E11)</f>
        <v>8593</v>
      </c>
      <c r="C11" s="6">
        <f>D11/$B$11*100</f>
        <v>97.893634353543575</v>
      </c>
      <c r="D11" s="2">
        <f t="shared" ref="D11:E11" si="0">SUM(D12:D17)</f>
        <v>8412</v>
      </c>
      <c r="E11" s="2">
        <f t="shared" si="0"/>
        <v>181</v>
      </c>
      <c r="F11" s="7">
        <f>E11/$B$11*100</f>
        <v>2.106365646456418</v>
      </c>
    </row>
    <row r="12" spans="1:6" ht="18" customHeight="1" x14ac:dyDescent="0.2">
      <c r="A12" s="10" t="s">
        <v>12</v>
      </c>
      <c r="B12" s="2">
        <f t="shared" ref="B12:B16" si="1">SUM(D12,E12)</f>
        <v>3459</v>
      </c>
      <c r="C12" s="8">
        <f>D12/$B$11*100</f>
        <v>39.764924938903754</v>
      </c>
      <c r="D12" s="2">
        <v>3417</v>
      </c>
      <c r="E12" s="2">
        <v>42</v>
      </c>
      <c r="F12" s="9">
        <f>E12/$B$11*100</f>
        <v>0.48876992901198651</v>
      </c>
    </row>
    <row r="13" spans="1:6" ht="18" customHeight="1" x14ac:dyDescent="0.2">
      <c r="A13" s="10" t="s">
        <v>13</v>
      </c>
      <c r="B13" s="2">
        <f t="shared" si="1"/>
        <v>1102</v>
      </c>
      <c r="C13" s="8">
        <f t="shared" ref="C13:C16" si="2">D13/$B$11*100</f>
        <v>12.591644361689747</v>
      </c>
      <c r="D13" s="2">
        <v>1082</v>
      </c>
      <c r="E13" s="2">
        <v>20</v>
      </c>
      <c r="F13" s="9">
        <f t="shared" ref="F13:F16" si="3">E13/$B$11*100</f>
        <v>0.2327475852438031</v>
      </c>
    </row>
    <row r="14" spans="1:6" ht="18" customHeight="1" x14ac:dyDescent="0.2">
      <c r="A14" s="10" t="s">
        <v>14</v>
      </c>
      <c r="B14" s="2">
        <f t="shared" si="1"/>
        <v>225</v>
      </c>
      <c r="C14" s="8">
        <f t="shared" si="2"/>
        <v>2.4554870243221227</v>
      </c>
      <c r="D14" s="2">
        <v>211</v>
      </c>
      <c r="E14" s="2">
        <v>14</v>
      </c>
      <c r="F14" s="9">
        <f t="shared" si="3"/>
        <v>0.16292330967066218</v>
      </c>
    </row>
    <row r="15" spans="1:6" ht="18" customHeight="1" x14ac:dyDescent="0.2">
      <c r="A15" s="10" t="s">
        <v>15</v>
      </c>
      <c r="B15" s="2">
        <f t="shared" si="1"/>
        <v>3167</v>
      </c>
      <c r="C15" s="8">
        <f t="shared" si="2"/>
        <v>36.390084952868612</v>
      </c>
      <c r="D15" s="2">
        <v>3127</v>
      </c>
      <c r="E15" s="2">
        <v>40</v>
      </c>
      <c r="F15" s="9">
        <f t="shared" si="3"/>
        <v>0.46549517048760619</v>
      </c>
    </row>
    <row r="16" spans="1:6" ht="18" customHeight="1" x14ac:dyDescent="0.2">
      <c r="A16" s="10" t="s">
        <v>16</v>
      </c>
      <c r="B16" s="2">
        <f t="shared" si="1"/>
        <v>636</v>
      </c>
      <c r="C16" s="8">
        <f t="shared" si="2"/>
        <v>6.6449435587105778</v>
      </c>
      <c r="D16" s="2">
        <v>571</v>
      </c>
      <c r="E16" s="2">
        <v>65</v>
      </c>
      <c r="F16" s="9">
        <f t="shared" si="3"/>
        <v>0.75642965204236012</v>
      </c>
    </row>
    <row r="17" spans="1:7" ht="18" customHeight="1" x14ac:dyDescent="0.2">
      <c r="A17" s="10" t="s">
        <v>17</v>
      </c>
      <c r="B17" s="2">
        <f>SUM(D17,E17)</f>
        <v>4</v>
      </c>
      <c r="C17" s="8">
        <f>D17/B11*100</f>
        <v>4.6549517048760619E-2</v>
      </c>
      <c r="D17" s="2">
        <v>4</v>
      </c>
      <c r="E17" s="2" t="s">
        <v>5</v>
      </c>
      <c r="F17" s="9" t="s">
        <v>5</v>
      </c>
    </row>
    <row r="18" spans="1:7" ht="20.100000000000001" customHeight="1" x14ac:dyDescent="0.2">
      <c r="A18" s="10" t="s">
        <v>8</v>
      </c>
      <c r="B18" s="2">
        <f t="shared" ref="B18:B36" si="4">SUM(D18,E18)</f>
        <v>3367</v>
      </c>
      <c r="C18" s="6">
        <f>D18/$B$18*100</f>
        <v>98.930798930798929</v>
      </c>
      <c r="D18" s="2">
        <f>SUM(D19:D23)</f>
        <v>3331</v>
      </c>
      <c r="E18" s="2">
        <f>SUM(E19:E23)</f>
        <v>36</v>
      </c>
      <c r="F18" s="7">
        <f>E18/$B$18*100</f>
        <v>1.0692010692010692</v>
      </c>
    </row>
    <row r="19" spans="1:7" ht="18" customHeight="1" x14ac:dyDescent="0.2">
      <c r="A19" s="10" t="s">
        <v>12</v>
      </c>
      <c r="B19" s="2">
        <f t="shared" si="4"/>
        <v>1398</v>
      </c>
      <c r="C19" s="8">
        <f>D19/$B$18*100</f>
        <v>41.372141372141371</v>
      </c>
      <c r="D19" s="3">
        <v>1393</v>
      </c>
      <c r="E19" s="3">
        <v>5</v>
      </c>
      <c r="F19" s="9">
        <f>E19/$B$18*100</f>
        <v>0.1485001485001485</v>
      </c>
    </row>
    <row r="20" spans="1:7" ht="18" customHeight="1" x14ac:dyDescent="0.2">
      <c r="A20" s="10" t="s">
        <v>13</v>
      </c>
      <c r="B20" s="2">
        <f t="shared" si="4"/>
        <v>595</v>
      </c>
      <c r="C20" s="8">
        <f t="shared" ref="C20:C23" si="5">D20/$B$18*100</f>
        <v>17.463617463617464</v>
      </c>
      <c r="D20" s="3">
        <v>588</v>
      </c>
      <c r="E20" s="3">
        <v>7</v>
      </c>
      <c r="F20" s="9">
        <f t="shared" ref="F20:F23" si="6">E20/$B$18*100</f>
        <v>0.20790020790020791</v>
      </c>
    </row>
    <row r="21" spans="1:7" ht="18" customHeight="1" x14ac:dyDescent="0.2">
      <c r="A21" s="10" t="s">
        <v>14</v>
      </c>
      <c r="B21" s="2">
        <f t="shared" si="4"/>
        <v>38</v>
      </c>
      <c r="C21" s="8">
        <f t="shared" si="5"/>
        <v>1.0692010692010692</v>
      </c>
      <c r="D21" s="3">
        <v>36</v>
      </c>
      <c r="E21" s="3">
        <v>2</v>
      </c>
      <c r="F21" s="9">
        <f t="shared" si="6"/>
        <v>5.9400059400059393E-2</v>
      </c>
    </row>
    <row r="22" spans="1:7" ht="18" customHeight="1" x14ac:dyDescent="0.2">
      <c r="A22" s="10" t="s">
        <v>15</v>
      </c>
      <c r="B22" s="2">
        <f t="shared" si="4"/>
        <v>1083</v>
      </c>
      <c r="C22" s="8">
        <f t="shared" si="5"/>
        <v>31.897831897831896</v>
      </c>
      <c r="D22" s="3">
        <v>1074</v>
      </c>
      <c r="E22" s="3">
        <v>9</v>
      </c>
      <c r="F22" s="9">
        <f t="shared" si="6"/>
        <v>0.26730026730026729</v>
      </c>
    </row>
    <row r="23" spans="1:7" ht="18" customHeight="1" x14ac:dyDescent="0.2">
      <c r="A23" s="10" t="s">
        <v>16</v>
      </c>
      <c r="B23" s="2">
        <f t="shared" si="4"/>
        <v>253</v>
      </c>
      <c r="C23" s="8">
        <f t="shared" si="5"/>
        <v>7.1280071280071287</v>
      </c>
      <c r="D23" s="3">
        <v>240</v>
      </c>
      <c r="E23" s="3">
        <v>13</v>
      </c>
      <c r="F23" s="9">
        <f t="shared" si="6"/>
        <v>0.38610038610038611</v>
      </c>
    </row>
    <row r="24" spans="1:7" ht="20.100000000000001" customHeight="1" x14ac:dyDescent="0.2">
      <c r="A24" s="10" t="s">
        <v>9</v>
      </c>
      <c r="B24" s="2">
        <f t="shared" si="4"/>
        <v>399</v>
      </c>
      <c r="C24" s="6">
        <f>D24/$B$24*100</f>
        <v>98.245614035087712</v>
      </c>
      <c r="D24" s="2">
        <f>SUM(D25:D29)</f>
        <v>392</v>
      </c>
      <c r="E24" s="2">
        <f>SUM(E25:E29)</f>
        <v>7</v>
      </c>
      <c r="F24" s="7">
        <f>E24/$B$24*100</f>
        <v>1.7543859649122806</v>
      </c>
    </row>
    <row r="25" spans="1:7" ht="18" customHeight="1" x14ac:dyDescent="0.2">
      <c r="A25" s="10" t="s">
        <v>12</v>
      </c>
      <c r="B25" s="2">
        <f t="shared" si="4"/>
        <v>153</v>
      </c>
      <c r="C25" s="8">
        <f t="shared" ref="C25:C29" si="7">D25/$B$24*100</f>
        <v>38.095238095238095</v>
      </c>
      <c r="D25" s="3">
        <v>152</v>
      </c>
      <c r="E25" s="3">
        <v>1</v>
      </c>
      <c r="F25" s="9">
        <f>E25/$B$24*100</f>
        <v>0.25062656641604009</v>
      </c>
    </row>
    <row r="26" spans="1:7" ht="18" customHeight="1" x14ac:dyDescent="0.2">
      <c r="A26" s="10" t="s">
        <v>13</v>
      </c>
      <c r="B26" s="2">
        <f t="shared" si="4"/>
        <v>76</v>
      </c>
      <c r="C26" s="8">
        <f t="shared" si="7"/>
        <v>18.796992481203006</v>
      </c>
      <c r="D26" s="3">
        <v>75</v>
      </c>
      <c r="E26" s="3">
        <v>1</v>
      </c>
      <c r="F26" s="9">
        <f>E26/$B$24*100</f>
        <v>0.25062656641604009</v>
      </c>
    </row>
    <row r="27" spans="1:7" ht="18" customHeight="1" x14ac:dyDescent="0.2">
      <c r="A27" s="10" t="s">
        <v>14</v>
      </c>
      <c r="B27" s="2">
        <f t="shared" si="4"/>
        <v>3</v>
      </c>
      <c r="C27" s="8">
        <f t="shared" si="7"/>
        <v>0.75187969924812026</v>
      </c>
      <c r="D27" s="3">
        <v>3</v>
      </c>
      <c r="E27" s="3" t="s">
        <v>5</v>
      </c>
      <c r="F27" s="17" t="s">
        <v>5</v>
      </c>
      <c r="G27" s="18"/>
    </row>
    <row r="28" spans="1:7" ht="18" customHeight="1" x14ac:dyDescent="0.2">
      <c r="A28" s="10" t="s">
        <v>15</v>
      </c>
      <c r="B28" s="2">
        <f t="shared" si="4"/>
        <v>104</v>
      </c>
      <c r="C28" s="8">
        <f>D28/$B$24*100</f>
        <v>26.065162907268167</v>
      </c>
      <c r="D28" s="3">
        <v>104</v>
      </c>
      <c r="E28" s="3" t="s">
        <v>5</v>
      </c>
      <c r="F28" s="17" t="s">
        <v>5</v>
      </c>
      <c r="G28" s="18"/>
    </row>
    <row r="29" spans="1:7" ht="18" customHeight="1" x14ac:dyDescent="0.2">
      <c r="A29" s="10" t="s">
        <v>16</v>
      </c>
      <c r="B29" s="2">
        <f t="shared" si="4"/>
        <v>63</v>
      </c>
      <c r="C29" s="8">
        <f t="shared" si="7"/>
        <v>14.536340852130325</v>
      </c>
      <c r="D29" s="3">
        <v>58</v>
      </c>
      <c r="E29" s="3">
        <v>5</v>
      </c>
      <c r="F29" s="9">
        <f>E29/B24*100</f>
        <v>1.2531328320802004</v>
      </c>
    </row>
    <row r="30" spans="1:7" ht="20.100000000000001" customHeight="1" x14ac:dyDescent="0.2">
      <c r="A30" s="10" t="s">
        <v>10</v>
      </c>
      <c r="B30" s="2">
        <f t="shared" si="4"/>
        <v>4827</v>
      </c>
      <c r="C30" s="6">
        <f>D30/$B$30*100</f>
        <v>97.141081417029213</v>
      </c>
      <c r="D30" s="2">
        <f>SUM(D31:D36)</f>
        <v>4689</v>
      </c>
      <c r="E30" s="2">
        <f>SUM(E31:E36)</f>
        <v>138</v>
      </c>
      <c r="F30" s="7">
        <f>E30/$B$30*100</f>
        <v>2.858918582970789</v>
      </c>
    </row>
    <row r="31" spans="1:7" ht="18" customHeight="1" x14ac:dyDescent="0.2">
      <c r="A31" s="10" t="s">
        <v>12</v>
      </c>
      <c r="B31" s="2">
        <f t="shared" si="4"/>
        <v>1908</v>
      </c>
      <c r="C31" s="8">
        <f>D31/$B$30*100</f>
        <v>38.781852082038533</v>
      </c>
      <c r="D31" s="3">
        <v>1872</v>
      </c>
      <c r="E31" s="3">
        <v>36</v>
      </c>
      <c r="F31" s="9">
        <f>E31/$B$30*100</f>
        <v>0.74580484773151023</v>
      </c>
    </row>
    <row r="32" spans="1:7" ht="18" customHeight="1" x14ac:dyDescent="0.2">
      <c r="A32" s="10" t="s">
        <v>13</v>
      </c>
      <c r="B32" s="2">
        <f t="shared" si="4"/>
        <v>431</v>
      </c>
      <c r="C32" s="8">
        <f t="shared" ref="C32:C36" si="8">D32/$B$30*100</f>
        <v>8.6803397555417448</v>
      </c>
      <c r="D32" s="3">
        <v>419</v>
      </c>
      <c r="E32" s="3">
        <v>12</v>
      </c>
      <c r="F32" s="9">
        <f t="shared" ref="F32:F35" si="9">E32/$B$30*100</f>
        <v>0.24860161591050339</v>
      </c>
    </row>
    <row r="33" spans="1:6" ht="18" customHeight="1" x14ac:dyDescent="0.2">
      <c r="A33" s="10" t="s">
        <v>14</v>
      </c>
      <c r="B33" s="2">
        <f t="shared" si="4"/>
        <v>184</v>
      </c>
      <c r="C33" s="8">
        <f t="shared" si="8"/>
        <v>3.5632898280505492</v>
      </c>
      <c r="D33" s="3">
        <v>172</v>
      </c>
      <c r="E33" s="3">
        <v>12</v>
      </c>
      <c r="F33" s="9">
        <f t="shared" si="9"/>
        <v>0.24860161591050339</v>
      </c>
    </row>
    <row r="34" spans="1:6" ht="18" customHeight="1" x14ac:dyDescent="0.2">
      <c r="A34" s="10" t="s">
        <v>15</v>
      </c>
      <c r="B34" s="2">
        <f t="shared" si="4"/>
        <v>1980</v>
      </c>
      <c r="C34" s="8">
        <f t="shared" si="8"/>
        <v>40.377045784130935</v>
      </c>
      <c r="D34" s="3">
        <v>1949</v>
      </c>
      <c r="E34" s="3">
        <v>31</v>
      </c>
      <c r="F34" s="9">
        <f t="shared" si="9"/>
        <v>0.64222084110213384</v>
      </c>
    </row>
    <row r="35" spans="1:6" ht="18" customHeight="1" x14ac:dyDescent="0.2">
      <c r="A35" s="10" t="s">
        <v>16</v>
      </c>
      <c r="B35" s="2">
        <f t="shared" si="4"/>
        <v>320</v>
      </c>
      <c r="C35" s="8">
        <f t="shared" si="8"/>
        <v>5.6556867619639535</v>
      </c>
      <c r="D35" s="3">
        <v>273</v>
      </c>
      <c r="E35" s="3">
        <v>47</v>
      </c>
      <c r="F35" s="9">
        <f t="shared" si="9"/>
        <v>0.9736896623161384</v>
      </c>
    </row>
    <row r="36" spans="1:6" ht="18" customHeight="1" x14ac:dyDescent="0.2">
      <c r="A36" s="10" t="s">
        <v>17</v>
      </c>
      <c r="B36" s="2">
        <f t="shared" si="4"/>
        <v>4</v>
      </c>
      <c r="C36" s="8">
        <f t="shared" si="8"/>
        <v>8.286720530350114E-2</v>
      </c>
      <c r="D36" s="3">
        <v>4</v>
      </c>
      <c r="E36" s="3" t="s">
        <v>5</v>
      </c>
      <c r="F36" s="9" t="s">
        <v>5</v>
      </c>
    </row>
    <row r="37" spans="1:6" ht="7.5" customHeight="1" x14ac:dyDescent="0.2">
      <c r="A37" s="11"/>
      <c r="B37" s="12" t="s">
        <v>4</v>
      </c>
      <c r="C37" s="13"/>
      <c r="D37" s="12"/>
      <c r="E37" s="14"/>
      <c r="F37" s="15"/>
    </row>
    <row r="38" spans="1:6" ht="16.5" customHeight="1" x14ac:dyDescent="0.2">
      <c r="A38" s="19" t="s">
        <v>24</v>
      </c>
      <c r="B38" s="16"/>
      <c r="C38" s="16"/>
      <c r="D38" s="16"/>
      <c r="E38" s="16"/>
      <c r="F38" s="16"/>
    </row>
    <row r="39" spans="1:6" ht="16.5" customHeight="1" x14ac:dyDescent="0.2">
      <c r="A39" s="4" t="s">
        <v>22</v>
      </c>
    </row>
    <row r="40" spans="1:6" ht="16.5" customHeight="1" x14ac:dyDescent="0.2">
      <c r="A40" s="4" t="s">
        <v>23</v>
      </c>
    </row>
  </sheetData>
  <mergeCells count="12">
    <mergeCell ref="A1:F1"/>
    <mergeCell ref="A2:F2"/>
    <mergeCell ref="A5:A10"/>
    <mergeCell ref="B5:F6"/>
    <mergeCell ref="B7:B10"/>
    <mergeCell ref="E7:F8"/>
    <mergeCell ref="C9:C10"/>
    <mergeCell ref="E9:E10"/>
    <mergeCell ref="F9:F10"/>
    <mergeCell ref="D9:D10"/>
    <mergeCell ref="C7:D8"/>
    <mergeCell ref="A3:F3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2021-06-11T18:03:20Z</cp:lastPrinted>
  <dcterms:created xsi:type="dcterms:W3CDTF">2017-11-14T11:22:11Z</dcterms:created>
  <dcterms:modified xsi:type="dcterms:W3CDTF">2021-06-16T17:05:19Z</dcterms:modified>
</cp:coreProperties>
</file>