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14" sheetId="8" r:id="rId1"/>
  </sheets>
  <definedNames>
    <definedName name="_xlnm.Print_Area" localSheetId="0">'341-14'!$A$1:$G$78</definedName>
    <definedName name="_xlnm.Print_Titles" localSheetId="0">'341-14'!$1:$9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8" l="1"/>
  <c r="F64" i="8"/>
  <c r="E64" i="8"/>
  <c r="D64" i="8"/>
  <c r="C64" i="8"/>
  <c r="B64" i="8"/>
  <c r="G60" i="8"/>
  <c r="F60" i="8"/>
  <c r="E60" i="8"/>
  <c r="D60" i="8"/>
  <c r="C60" i="8"/>
  <c r="B60" i="8"/>
  <c r="G58" i="8"/>
  <c r="F58" i="8"/>
  <c r="E58" i="8"/>
  <c r="D58" i="8"/>
  <c r="D43" i="8" s="1"/>
  <c r="D32" i="8" s="1"/>
  <c r="D13" i="8" s="1"/>
  <c r="C58" i="8"/>
  <c r="B58" i="8"/>
  <c r="G57" i="8"/>
  <c r="F57" i="8"/>
  <c r="F42" i="8" s="1"/>
  <c r="F31" i="8" s="1"/>
  <c r="F12" i="8" s="1"/>
  <c r="E57" i="8"/>
  <c r="D57" i="8"/>
  <c r="C57" i="8"/>
  <c r="B57" i="8"/>
  <c r="B42" i="8" s="1"/>
  <c r="B31" i="8" s="1"/>
  <c r="B12" i="8" s="1"/>
  <c r="G56" i="8"/>
  <c r="F56" i="8"/>
  <c r="E56" i="8"/>
  <c r="E55" i="8" s="1"/>
  <c r="D56" i="8"/>
  <c r="D55" i="8" s="1"/>
  <c r="C56" i="8"/>
  <c r="B56" i="8"/>
  <c r="G55" i="8"/>
  <c r="F55" i="8"/>
  <c r="C55" i="8"/>
  <c r="B55" i="8"/>
  <c r="G51" i="8"/>
  <c r="F51" i="8"/>
  <c r="E51" i="8"/>
  <c r="D51" i="8"/>
  <c r="C51" i="8"/>
  <c r="B51" i="8"/>
  <c r="G48" i="8"/>
  <c r="F48" i="8"/>
  <c r="E48" i="8"/>
  <c r="D48" i="8"/>
  <c r="C48" i="8"/>
  <c r="B48" i="8"/>
  <c r="G44" i="8"/>
  <c r="F44" i="8"/>
  <c r="E44" i="8"/>
  <c r="D44" i="8"/>
  <c r="C44" i="8"/>
  <c r="B44" i="8"/>
  <c r="G43" i="8"/>
  <c r="F43" i="8"/>
  <c r="E43" i="8"/>
  <c r="C43" i="8"/>
  <c r="B43" i="8"/>
  <c r="G42" i="8"/>
  <c r="E42" i="8"/>
  <c r="D42" i="8"/>
  <c r="C42" i="8"/>
  <c r="G41" i="8"/>
  <c r="G40" i="8" s="1"/>
  <c r="F41" i="8"/>
  <c r="E41" i="8"/>
  <c r="C41" i="8"/>
  <c r="C40" i="8" s="1"/>
  <c r="B41" i="8"/>
  <c r="E40" i="8"/>
  <c r="G36" i="8"/>
  <c r="F36" i="8"/>
  <c r="E36" i="8"/>
  <c r="D36" i="8"/>
  <c r="C36" i="8"/>
  <c r="B36" i="8"/>
  <c r="G33" i="8"/>
  <c r="F33" i="8"/>
  <c r="E33" i="8"/>
  <c r="D33" i="8"/>
  <c r="C33" i="8"/>
  <c r="B33" i="8"/>
  <c r="G32" i="8"/>
  <c r="F32" i="8"/>
  <c r="F13" i="8" s="1"/>
  <c r="E32" i="8"/>
  <c r="C32" i="8"/>
  <c r="B32" i="8"/>
  <c r="B13" i="8" s="1"/>
  <c r="G31" i="8"/>
  <c r="E31" i="8"/>
  <c r="D31" i="8"/>
  <c r="D12" i="8" s="1"/>
  <c r="C31" i="8"/>
  <c r="G30" i="8"/>
  <c r="G29" i="8" s="1"/>
  <c r="F30" i="8"/>
  <c r="E30" i="8"/>
  <c r="C30" i="8"/>
  <c r="C29" i="8" s="1"/>
  <c r="B30" i="8"/>
  <c r="E29" i="8"/>
  <c r="G26" i="8"/>
  <c r="F26" i="8"/>
  <c r="E26" i="8"/>
  <c r="D26" i="8"/>
  <c r="C26" i="8"/>
  <c r="B26" i="8"/>
  <c r="G23" i="8"/>
  <c r="F23" i="8"/>
  <c r="E23" i="8"/>
  <c r="D23" i="8"/>
  <c r="C23" i="8"/>
  <c r="B23" i="8"/>
  <c r="G19" i="8"/>
  <c r="F19" i="8"/>
  <c r="E19" i="8"/>
  <c r="D19" i="8"/>
  <c r="C19" i="8"/>
  <c r="B19" i="8"/>
  <c r="G18" i="8"/>
  <c r="E18" i="8"/>
  <c r="C18" i="8"/>
  <c r="G17" i="8"/>
  <c r="G13" i="8" s="1"/>
  <c r="G10" i="8" s="1"/>
  <c r="F17" i="8"/>
  <c r="E17" i="8"/>
  <c r="D17" i="8"/>
  <c r="C17" i="8"/>
  <c r="C13" i="8" s="1"/>
  <c r="C10" i="8" s="1"/>
  <c r="B17" i="8"/>
  <c r="G16" i="8"/>
  <c r="F16" i="8"/>
  <c r="F15" i="8" s="1"/>
  <c r="E16" i="8"/>
  <c r="E11" i="8" s="1"/>
  <c r="E10" i="8" s="1"/>
  <c r="D16" i="8"/>
  <c r="C16" i="8"/>
  <c r="B16" i="8"/>
  <c r="B15" i="8" s="1"/>
  <c r="G15" i="8"/>
  <c r="D15" i="8"/>
  <c r="C15" i="8"/>
  <c r="G14" i="8"/>
  <c r="E14" i="8"/>
  <c r="C14" i="8"/>
  <c r="E13" i="8"/>
  <c r="G12" i="8"/>
  <c r="E12" i="8"/>
  <c r="C12" i="8"/>
  <c r="G11" i="8"/>
  <c r="C11" i="8"/>
  <c r="B40" i="8" l="1"/>
  <c r="F40" i="8"/>
  <c r="F29" i="8"/>
  <c r="B29" i="8"/>
  <c r="B11" i="8"/>
  <c r="B10" i="8" s="1"/>
  <c r="F11" i="8"/>
  <c r="F10" i="8" s="1"/>
  <c r="E15" i="8"/>
  <c r="D41" i="8"/>
  <c r="D30" i="8" l="1"/>
  <c r="D40" i="8"/>
  <c r="D29" i="8" l="1"/>
  <c r="D11" i="8"/>
  <c r="D10" i="8" s="1"/>
</calcChain>
</file>

<file path=xl/sharedStrings.xml><?xml version="1.0" encoding="utf-8"?>
<sst xmlns="http://schemas.openxmlformats.org/spreadsheetml/2006/main" count="113" uniqueCount="44">
  <si>
    <t>Número</t>
  </si>
  <si>
    <t xml:space="preserve">Gastos </t>
  </si>
  <si>
    <t>de</t>
  </si>
  <si>
    <t>(en miles de</t>
  </si>
  <si>
    <t>personas</t>
  </si>
  <si>
    <t>balboas)</t>
  </si>
  <si>
    <t>...</t>
  </si>
  <si>
    <t>…</t>
  </si>
  <si>
    <t>Clase de viaje y puerto de entrada</t>
  </si>
  <si>
    <t>(P) Cifras preliminares.</t>
  </si>
  <si>
    <t>Pasajeros residentes en el exterior</t>
  </si>
  <si>
    <t>Cuadro 14.  GASTOS EFECTUADOS EN LA REPÚBLICA, POR PASAJEROS RESIDENTES</t>
  </si>
  <si>
    <t>…   Información no disponible.</t>
  </si>
  <si>
    <t>0    Cuando la cantidad es menor a la mitad de la unidad o fracción decimal adoptada para la expresión del dato.</t>
  </si>
  <si>
    <t>2018 (P)</t>
  </si>
  <si>
    <t>TOTAL</t>
  </si>
  <si>
    <t>Viajes de negocios</t>
  </si>
  <si>
    <t>Tocumen</t>
  </si>
  <si>
    <t>Balboa y Cristóbal</t>
  </si>
  <si>
    <t>Trabajadores fronterizos</t>
  </si>
  <si>
    <t>Viajes personales</t>
  </si>
  <si>
    <t>Negocios</t>
  </si>
  <si>
    <t>Misión oficial</t>
  </si>
  <si>
    <t>Tripulantes de naves y aeronaves</t>
  </si>
  <si>
    <t>Asuntos médicos</t>
  </si>
  <si>
    <t>Estudios</t>
  </si>
  <si>
    <t>Otros</t>
  </si>
  <si>
    <t>Recreo</t>
  </si>
  <si>
    <t>Asuntos de familia</t>
  </si>
  <si>
    <t>Tránsito</t>
  </si>
  <si>
    <t>Excursionistas</t>
  </si>
  <si>
    <t>Tránsito directo (1)</t>
  </si>
  <si>
    <t>Otros puertos</t>
  </si>
  <si>
    <t>2019 (P)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</si>
  <si>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</si>
  <si>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</si>
  <si>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>Fuente: Estadísticas de Migración,  Encuesta de Turismo Receptor y Emisor, y  estadísticas de tránsito directo proporcionadas por la Autori-</t>
  </si>
  <si>
    <t xml:space="preserve">             dad de Aeronaútica Civil.</t>
  </si>
  <si>
    <t>Viajes personales: (Continuación)</t>
  </si>
  <si>
    <t>2020 (P)</t>
  </si>
  <si>
    <t>EN EL EXTERIOR, SEGÚN CLASE DE VIAJE Y PUERTO DE ENTRADA: AÑOS 2018-20</t>
  </si>
  <si>
    <t xml:space="preserve">            La diferencia que se observa entre el total y los parciales se debe al redondeo.</t>
  </si>
  <si>
    <t>NOTA: Para mejorar la cobertura,  se incluyeron datos de pasajeros en cruceros que no tomaron giras,  sin embargo, bajaron a realizar giras</t>
  </si>
  <si>
    <t>(1)  Se refiere a los pasajeros cuya estadía en el país es momentánea, porque continúan su viaje con destino a otros lugares.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</si>
</sst>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left" indent="2"/>
    </xf>
    <xf numFmtId="3" fontId="2" fillId="2" borderId="8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left" indent="1"/>
    </xf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8" xfId="1" applyNumberFormat="1" applyFont="1" applyFill="1" applyBorder="1"/>
    <xf numFmtId="3" fontId="2" fillId="2" borderId="9" xfId="0" applyNumberFormat="1" applyFont="1" applyFill="1" applyBorder="1" applyAlignment="1">
      <alignment horizontal="right"/>
    </xf>
    <xf numFmtId="3" fontId="2" fillId="2" borderId="8" xfId="1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left" indent="3"/>
    </xf>
    <xf numFmtId="3" fontId="2" fillId="2" borderId="9" xfId="1" applyNumberFormat="1" applyFont="1" applyFill="1" applyBorder="1"/>
    <xf numFmtId="3" fontId="2" fillId="2" borderId="9" xfId="1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left" indent="4"/>
    </xf>
    <xf numFmtId="0" fontId="2" fillId="0" borderId="1" xfId="0" applyNumberFormat="1" applyFont="1" applyFill="1" applyBorder="1" applyAlignment="1" applyProtection="1"/>
    <xf numFmtId="0" fontId="2" fillId="0" borderId="6" xfId="0" applyFont="1" applyBorder="1"/>
    <xf numFmtId="0" fontId="2" fillId="0" borderId="7" xfId="0" applyFont="1" applyBorder="1"/>
    <xf numFmtId="3" fontId="1" fillId="2" borderId="4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/>
    <xf numFmtId="0" fontId="2" fillId="2" borderId="0" xfId="0" applyNumberFormat="1" applyFont="1" applyFill="1"/>
    <xf numFmtId="3" fontId="2" fillId="2" borderId="4" xfId="0" applyNumberFormat="1" applyFont="1" applyFill="1" applyBorder="1"/>
    <xf numFmtId="0" fontId="2" fillId="0" borderId="0" xfId="0" applyFont="1"/>
    <xf numFmtId="0" fontId="2" fillId="0" borderId="0" xfId="0" applyNumberFormat="1" applyFont="1"/>
    <xf numFmtId="3" fontId="1" fillId="2" borderId="8" xfId="0" applyNumberFormat="1" applyFont="1" applyFill="1" applyBorder="1"/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2" fillId="4" borderId="8" xfId="0" applyNumberFormat="1" applyFont="1" applyFill="1" applyBorder="1"/>
    <xf numFmtId="3" fontId="2" fillId="4" borderId="9" xfId="0" applyNumberFormat="1" applyFont="1" applyFill="1" applyBorder="1"/>
    <xf numFmtId="3" fontId="1" fillId="2" borderId="9" xfId="0" applyNumberFormat="1" applyFont="1" applyFill="1" applyBorder="1"/>
    <xf numFmtId="3" fontId="3" fillId="2" borderId="8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0" fontId="1" fillId="2" borderId="0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G1"/>
    </sheetView>
  </sheetViews>
  <sheetFormatPr baseColWidth="10" defaultRowHeight="12.75" customHeight="1" x14ac:dyDescent="0.2"/>
  <cols>
    <col min="1" max="1" width="37" style="30" customWidth="1"/>
    <col min="2" max="7" width="12.7109375" style="30" customWidth="1"/>
    <col min="8" max="16384" width="11.42578125" style="30"/>
  </cols>
  <sheetData>
    <row r="1" spans="1:7" ht="12.75" customHeight="1" x14ac:dyDescent="0.2">
      <c r="A1" s="42" t="s">
        <v>11</v>
      </c>
      <c r="B1" s="42"/>
      <c r="C1" s="42"/>
      <c r="D1" s="42"/>
      <c r="E1" s="42"/>
      <c r="F1" s="42"/>
      <c r="G1" s="42"/>
    </row>
    <row r="2" spans="1:7" ht="12.75" customHeight="1" x14ac:dyDescent="0.2">
      <c r="A2" s="42" t="s">
        <v>40</v>
      </c>
      <c r="B2" s="42"/>
      <c r="C2" s="42"/>
      <c r="D2" s="42"/>
      <c r="E2" s="42"/>
      <c r="F2" s="42"/>
      <c r="G2" s="42"/>
    </row>
    <row r="3" spans="1:7" ht="6" customHeight="1" x14ac:dyDescent="0.2"/>
    <row r="4" spans="1:7" ht="12.75" customHeight="1" x14ac:dyDescent="0.2">
      <c r="A4" s="43" t="s">
        <v>8</v>
      </c>
      <c r="B4" s="46" t="s">
        <v>10</v>
      </c>
      <c r="C4" s="47"/>
      <c r="D4" s="47"/>
      <c r="E4" s="47"/>
      <c r="F4" s="47"/>
      <c r="G4" s="47"/>
    </row>
    <row r="5" spans="1:7" ht="12.75" customHeight="1" x14ac:dyDescent="0.2">
      <c r="A5" s="44"/>
      <c r="B5" s="48" t="s">
        <v>14</v>
      </c>
      <c r="C5" s="48"/>
      <c r="D5" s="48" t="s">
        <v>33</v>
      </c>
      <c r="E5" s="48"/>
      <c r="F5" s="48" t="s">
        <v>39</v>
      </c>
      <c r="G5" s="46"/>
    </row>
    <row r="6" spans="1:7" ht="12.75" customHeight="1" x14ac:dyDescent="0.2">
      <c r="A6" s="44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2" t="s">
        <v>1</v>
      </c>
    </row>
    <row r="7" spans="1:7" ht="12.75" customHeight="1" x14ac:dyDescent="0.2">
      <c r="A7" s="44"/>
      <c r="B7" s="3" t="s">
        <v>2</v>
      </c>
      <c r="C7" s="3" t="s">
        <v>3</v>
      </c>
      <c r="D7" s="3" t="s">
        <v>2</v>
      </c>
      <c r="E7" s="3" t="s">
        <v>3</v>
      </c>
      <c r="F7" s="3" t="s">
        <v>2</v>
      </c>
      <c r="G7" s="4" t="s">
        <v>3</v>
      </c>
    </row>
    <row r="8" spans="1:7" ht="12.75" customHeight="1" x14ac:dyDescent="0.2">
      <c r="A8" s="45"/>
      <c r="B8" s="5" t="s">
        <v>4</v>
      </c>
      <c r="C8" s="5" t="s">
        <v>5</v>
      </c>
      <c r="D8" s="5" t="s">
        <v>4</v>
      </c>
      <c r="E8" s="5" t="s">
        <v>5</v>
      </c>
      <c r="F8" s="5" t="s">
        <v>4</v>
      </c>
      <c r="G8" s="6" t="s">
        <v>5</v>
      </c>
    </row>
    <row r="9" spans="1:7" ht="6" customHeight="1" x14ac:dyDescent="0.2">
      <c r="A9" s="19"/>
      <c r="B9" s="20"/>
      <c r="C9" s="20"/>
      <c r="D9" s="20"/>
      <c r="E9" s="20"/>
      <c r="F9" s="20"/>
      <c r="G9" s="21"/>
    </row>
    <row r="10" spans="1:7" ht="17.100000000000001" customHeight="1" x14ac:dyDescent="0.2">
      <c r="A10" s="22" t="s">
        <v>15</v>
      </c>
      <c r="B10" s="32">
        <f>SUM(B11:B14)</f>
        <v>8527851</v>
      </c>
      <c r="C10" s="33">
        <f t="shared" ref="C10:G10" si="0">SUM(C11:C14)</f>
        <v>4617224.2789999992</v>
      </c>
      <c r="D10" s="33">
        <f t="shared" si="0"/>
        <v>8410203</v>
      </c>
      <c r="E10" s="33">
        <f t="shared" si="0"/>
        <v>4520288.483</v>
      </c>
      <c r="F10" s="33">
        <f t="shared" si="0"/>
        <v>1948243</v>
      </c>
      <c r="G10" s="34">
        <f t="shared" si="0"/>
        <v>1128866.1189999999</v>
      </c>
    </row>
    <row r="11" spans="1:7" ht="15.95" customHeight="1" x14ac:dyDescent="0.2">
      <c r="A11" s="9" t="s">
        <v>17</v>
      </c>
      <c r="B11" s="35">
        <f t="shared" ref="B11:G11" si="1">SUM(B16+B30)</f>
        <v>7763114</v>
      </c>
      <c r="C11" s="35">
        <f t="shared" si="1"/>
        <v>4333098.0269999988</v>
      </c>
      <c r="D11" s="35">
        <f t="shared" si="1"/>
        <v>7658367</v>
      </c>
      <c r="E11" s="35">
        <f t="shared" si="1"/>
        <v>4244966.4129999997</v>
      </c>
      <c r="F11" s="35">
        <f t="shared" si="1"/>
        <v>1696871</v>
      </c>
      <c r="G11" s="36">
        <f t="shared" si="1"/>
        <v>1039287.483</v>
      </c>
    </row>
    <row r="12" spans="1:7" ht="15.95" customHeight="1" x14ac:dyDescent="0.2">
      <c r="A12" s="9" t="s">
        <v>18</v>
      </c>
      <c r="B12" s="35">
        <f>SUM(B31)</f>
        <v>375645</v>
      </c>
      <c r="C12" s="35">
        <f t="shared" ref="C12:G12" si="2">SUM(C31)</f>
        <v>71221.875999999989</v>
      </c>
      <c r="D12" s="35">
        <f t="shared" si="2"/>
        <v>361949</v>
      </c>
      <c r="E12" s="35">
        <f t="shared" si="2"/>
        <v>67359.716000000015</v>
      </c>
      <c r="F12" s="35">
        <f t="shared" si="2"/>
        <v>138588</v>
      </c>
      <c r="G12" s="36">
        <f t="shared" si="2"/>
        <v>24986.202000000001</v>
      </c>
    </row>
    <row r="13" spans="1:7" ht="15.95" customHeight="1" x14ac:dyDescent="0.2">
      <c r="A13" s="9" t="s">
        <v>32</v>
      </c>
      <c r="B13" s="35">
        <f t="shared" ref="B13:G13" si="3">SUM(B17+B32)</f>
        <v>389092</v>
      </c>
      <c r="C13" s="35">
        <f t="shared" si="3"/>
        <v>211174.37599999999</v>
      </c>
      <c r="D13" s="35">
        <f t="shared" si="3"/>
        <v>389887</v>
      </c>
      <c r="E13" s="35">
        <f t="shared" si="3"/>
        <v>205606.35400000002</v>
      </c>
      <c r="F13" s="35">
        <f t="shared" si="3"/>
        <v>112784</v>
      </c>
      <c r="G13" s="36">
        <f t="shared" si="3"/>
        <v>63119.434000000001</v>
      </c>
    </row>
    <row r="14" spans="1:7" ht="15.95" customHeight="1" x14ac:dyDescent="0.2">
      <c r="A14" s="9" t="s">
        <v>19</v>
      </c>
      <c r="B14" s="8" t="s">
        <v>6</v>
      </c>
      <c r="C14" s="35">
        <f>SUM(C18)</f>
        <v>1730</v>
      </c>
      <c r="D14" s="8" t="s">
        <v>6</v>
      </c>
      <c r="E14" s="35">
        <f>SUM(E18)</f>
        <v>2356</v>
      </c>
      <c r="F14" s="8" t="s">
        <v>6</v>
      </c>
      <c r="G14" s="36">
        <f>SUM(G18)</f>
        <v>1473</v>
      </c>
    </row>
    <row r="15" spans="1:7" ht="17.100000000000001" customHeight="1" x14ac:dyDescent="0.2">
      <c r="A15" s="29" t="s">
        <v>16</v>
      </c>
      <c r="B15" s="32">
        <f t="shared" ref="B15:G15" si="4">SUM(B16:B18)</f>
        <v>153493</v>
      </c>
      <c r="C15" s="32">
        <f t="shared" si="4"/>
        <v>163877</v>
      </c>
      <c r="D15" s="32">
        <f t="shared" si="4"/>
        <v>159722</v>
      </c>
      <c r="E15" s="32">
        <f t="shared" si="4"/>
        <v>170333.58800000002</v>
      </c>
      <c r="F15" s="32">
        <f t="shared" si="4"/>
        <v>35046</v>
      </c>
      <c r="G15" s="37">
        <f t="shared" si="4"/>
        <v>37650.737000000001</v>
      </c>
    </row>
    <row r="16" spans="1:7" ht="15.95" customHeight="1" x14ac:dyDescent="0.2">
      <c r="A16" s="7" t="s">
        <v>17</v>
      </c>
      <c r="B16" s="10">
        <f t="shared" ref="B16:G16" si="5">SUM(B20+B24+B27)</f>
        <v>144197</v>
      </c>
      <c r="C16" s="10">
        <f t="shared" si="5"/>
        <v>155650</v>
      </c>
      <c r="D16" s="10">
        <f t="shared" si="5"/>
        <v>144570</v>
      </c>
      <c r="E16" s="10">
        <f t="shared" si="5"/>
        <v>157087.57</v>
      </c>
      <c r="F16" s="10">
        <f t="shared" si="5"/>
        <v>28782</v>
      </c>
      <c r="G16" s="11">
        <f t="shared" si="5"/>
        <v>31492.510999999999</v>
      </c>
    </row>
    <row r="17" spans="1:7" ht="15.95" customHeight="1" x14ac:dyDescent="0.2">
      <c r="A17" s="7" t="s">
        <v>32</v>
      </c>
      <c r="B17" s="10">
        <f t="shared" ref="B17:G17" si="6">SUM(B21+B25)</f>
        <v>9296</v>
      </c>
      <c r="C17" s="10">
        <f t="shared" si="6"/>
        <v>6497</v>
      </c>
      <c r="D17" s="10">
        <f t="shared" si="6"/>
        <v>15152</v>
      </c>
      <c r="E17" s="10">
        <f t="shared" si="6"/>
        <v>10890.018</v>
      </c>
      <c r="F17" s="10">
        <f t="shared" si="6"/>
        <v>6264</v>
      </c>
      <c r="G17" s="11">
        <f t="shared" si="6"/>
        <v>4685.2259999999997</v>
      </c>
    </row>
    <row r="18" spans="1:7" ht="15.95" customHeight="1" x14ac:dyDescent="0.2">
      <c r="A18" s="7" t="s">
        <v>19</v>
      </c>
      <c r="B18" s="8" t="s">
        <v>6</v>
      </c>
      <c r="C18" s="10">
        <f>SUM(C22)</f>
        <v>1730</v>
      </c>
      <c r="D18" s="8" t="s">
        <v>6</v>
      </c>
      <c r="E18" s="10">
        <f>SUM(E22)</f>
        <v>2356</v>
      </c>
      <c r="F18" s="8" t="s">
        <v>6</v>
      </c>
      <c r="G18" s="11">
        <f>SUM(G22)</f>
        <v>1473</v>
      </c>
    </row>
    <row r="19" spans="1:7" ht="15" customHeight="1" x14ac:dyDescent="0.2">
      <c r="A19" s="9" t="s">
        <v>21</v>
      </c>
      <c r="B19" s="38">
        <f t="shared" ref="B19:G19" si="7">SUM(B20:B22)</f>
        <v>139686</v>
      </c>
      <c r="C19" s="38">
        <f t="shared" si="7"/>
        <v>152989</v>
      </c>
      <c r="D19" s="38">
        <f t="shared" si="7"/>
        <v>146977</v>
      </c>
      <c r="E19" s="38">
        <f t="shared" si="7"/>
        <v>159932.16699999999</v>
      </c>
      <c r="F19" s="38">
        <f t="shared" si="7"/>
        <v>31991</v>
      </c>
      <c r="G19" s="39">
        <f t="shared" si="7"/>
        <v>35172.991999999998</v>
      </c>
    </row>
    <row r="20" spans="1:7" ht="15" customHeight="1" x14ac:dyDescent="0.2">
      <c r="A20" s="7" t="s">
        <v>17</v>
      </c>
      <c r="B20" s="10">
        <v>131235</v>
      </c>
      <c r="C20" s="11">
        <v>145019</v>
      </c>
      <c r="D20" s="10">
        <v>132386</v>
      </c>
      <c r="E20" s="11">
        <v>146856.78899999999</v>
      </c>
      <c r="F20" s="10">
        <v>25807</v>
      </c>
      <c r="G20" s="11">
        <v>29039.1</v>
      </c>
    </row>
    <row r="21" spans="1:7" ht="15" customHeight="1" x14ac:dyDescent="0.2">
      <c r="A21" s="7" t="s">
        <v>32</v>
      </c>
      <c r="B21" s="10">
        <v>8451</v>
      </c>
      <c r="C21" s="11">
        <v>6240</v>
      </c>
      <c r="D21" s="10">
        <v>14591</v>
      </c>
      <c r="E21" s="11">
        <v>10719.378000000001</v>
      </c>
      <c r="F21" s="10">
        <v>6184</v>
      </c>
      <c r="G21" s="11">
        <v>4660.8919999999998</v>
      </c>
    </row>
    <row r="22" spans="1:7" ht="15" customHeight="1" x14ac:dyDescent="0.2">
      <c r="A22" s="7" t="s">
        <v>19</v>
      </c>
      <c r="B22" s="8" t="s">
        <v>6</v>
      </c>
      <c r="C22" s="13">
        <v>1730</v>
      </c>
      <c r="D22" s="8" t="s">
        <v>6</v>
      </c>
      <c r="E22" s="13">
        <v>2356</v>
      </c>
      <c r="F22" s="8" t="s">
        <v>6</v>
      </c>
      <c r="G22" s="13">
        <v>1473</v>
      </c>
    </row>
    <row r="23" spans="1:7" ht="15.95" customHeight="1" x14ac:dyDescent="0.2">
      <c r="A23" s="9" t="s">
        <v>22</v>
      </c>
      <c r="B23" s="40">
        <f t="shared" ref="B23:G23" si="8">SUM(B24:B25)</f>
        <v>10720</v>
      </c>
      <c r="C23" s="40">
        <f t="shared" si="8"/>
        <v>9428</v>
      </c>
      <c r="D23" s="40">
        <f t="shared" si="8"/>
        <v>10283</v>
      </c>
      <c r="E23" s="40">
        <f t="shared" si="8"/>
        <v>9236.8949999999986</v>
      </c>
      <c r="F23" s="40">
        <f t="shared" si="8"/>
        <v>2482</v>
      </c>
      <c r="G23" s="41">
        <f t="shared" si="8"/>
        <v>2206.7159999999999</v>
      </c>
    </row>
    <row r="24" spans="1:7" ht="15" customHeight="1" x14ac:dyDescent="0.2">
      <c r="A24" s="7" t="s">
        <v>17</v>
      </c>
      <c r="B24" s="10">
        <v>9875</v>
      </c>
      <c r="C24" s="11">
        <v>9171</v>
      </c>
      <c r="D24" s="10">
        <v>9722</v>
      </c>
      <c r="E24" s="11">
        <v>9066.2549999999992</v>
      </c>
      <c r="F24" s="10">
        <v>2402</v>
      </c>
      <c r="G24" s="11">
        <v>2182.3820000000001</v>
      </c>
    </row>
    <row r="25" spans="1:7" ht="15" customHeight="1" x14ac:dyDescent="0.2">
      <c r="A25" s="7" t="s">
        <v>32</v>
      </c>
      <c r="B25" s="10">
        <v>845</v>
      </c>
      <c r="C25" s="13">
        <v>257</v>
      </c>
      <c r="D25" s="10">
        <v>561</v>
      </c>
      <c r="E25" s="13">
        <v>170.64</v>
      </c>
      <c r="F25" s="10">
        <v>80</v>
      </c>
      <c r="G25" s="11">
        <v>24.334</v>
      </c>
    </row>
    <row r="26" spans="1:7" ht="15.95" customHeight="1" x14ac:dyDescent="0.2">
      <c r="A26" s="9" t="s">
        <v>23</v>
      </c>
      <c r="B26" s="38">
        <f t="shared" ref="B26:G26" si="9">SUM(B27:B28)</f>
        <v>3087</v>
      </c>
      <c r="C26" s="38">
        <f t="shared" si="9"/>
        <v>1460</v>
      </c>
      <c r="D26" s="38">
        <f t="shared" si="9"/>
        <v>2462</v>
      </c>
      <c r="E26" s="38">
        <f t="shared" si="9"/>
        <v>1164.5260000000001</v>
      </c>
      <c r="F26" s="38">
        <f t="shared" si="9"/>
        <v>573</v>
      </c>
      <c r="G26" s="39">
        <f t="shared" si="9"/>
        <v>271.029</v>
      </c>
    </row>
    <row r="27" spans="1:7" ht="15" customHeight="1" x14ac:dyDescent="0.2">
      <c r="A27" s="7" t="s">
        <v>17</v>
      </c>
      <c r="B27" s="10">
        <v>3087</v>
      </c>
      <c r="C27" s="11">
        <v>1460</v>
      </c>
      <c r="D27" s="10">
        <v>2462</v>
      </c>
      <c r="E27" s="11">
        <v>1164.5260000000001</v>
      </c>
      <c r="F27" s="10">
        <v>573</v>
      </c>
      <c r="G27" s="11">
        <v>271.029</v>
      </c>
    </row>
    <row r="28" spans="1:7" ht="15" customHeight="1" x14ac:dyDescent="0.2">
      <c r="A28" s="7" t="s">
        <v>32</v>
      </c>
      <c r="B28" s="14" t="s">
        <v>7</v>
      </c>
      <c r="C28" s="8" t="s">
        <v>7</v>
      </c>
      <c r="D28" s="14" t="s">
        <v>6</v>
      </c>
      <c r="E28" s="13" t="s">
        <v>7</v>
      </c>
      <c r="F28" s="14" t="s">
        <v>6</v>
      </c>
      <c r="G28" s="13" t="s">
        <v>7</v>
      </c>
    </row>
    <row r="29" spans="1:7" ht="17.100000000000001" customHeight="1" x14ac:dyDescent="0.2">
      <c r="A29" s="29" t="s">
        <v>20</v>
      </c>
      <c r="B29" s="32">
        <f t="shared" ref="B29:G29" si="10">SUM(B30:B32)</f>
        <v>8374358</v>
      </c>
      <c r="C29" s="32">
        <f t="shared" si="10"/>
        <v>4453347.2789999992</v>
      </c>
      <c r="D29" s="32">
        <f t="shared" si="10"/>
        <v>8250481</v>
      </c>
      <c r="E29" s="32">
        <f t="shared" si="10"/>
        <v>4349954.8949999996</v>
      </c>
      <c r="F29" s="32">
        <f t="shared" si="10"/>
        <v>1913197</v>
      </c>
      <c r="G29" s="37">
        <f t="shared" si="10"/>
        <v>1091215.382</v>
      </c>
    </row>
    <row r="30" spans="1:7" ht="15.95" customHeight="1" x14ac:dyDescent="0.2">
      <c r="A30" s="7" t="s">
        <v>17</v>
      </c>
      <c r="B30" s="14">
        <f t="shared" ref="B30:G30" si="11">SUM(B34+B37+B41)</f>
        <v>7618917</v>
      </c>
      <c r="C30" s="14">
        <f t="shared" si="11"/>
        <v>4177448.0269999993</v>
      </c>
      <c r="D30" s="14">
        <f t="shared" si="11"/>
        <v>7513797</v>
      </c>
      <c r="E30" s="14">
        <f t="shared" si="11"/>
        <v>4087878.8429999999</v>
      </c>
      <c r="F30" s="14">
        <f t="shared" si="11"/>
        <v>1668089</v>
      </c>
      <c r="G30" s="17">
        <f t="shared" si="11"/>
        <v>1007794.972</v>
      </c>
    </row>
    <row r="31" spans="1:7" ht="15.95" customHeight="1" x14ac:dyDescent="0.2">
      <c r="A31" s="7" t="s">
        <v>18</v>
      </c>
      <c r="B31" s="10">
        <f>SUM(B38+B42)</f>
        <v>375645</v>
      </c>
      <c r="C31" s="10">
        <f t="shared" ref="C31:G31" si="12">SUM(C38+C42)</f>
        <v>71221.875999999989</v>
      </c>
      <c r="D31" s="10">
        <f t="shared" si="12"/>
        <v>361949</v>
      </c>
      <c r="E31" s="10">
        <f t="shared" si="12"/>
        <v>67359.716000000015</v>
      </c>
      <c r="F31" s="10">
        <f t="shared" si="12"/>
        <v>138588</v>
      </c>
      <c r="G31" s="11">
        <f t="shared" si="12"/>
        <v>24986.202000000001</v>
      </c>
    </row>
    <row r="32" spans="1:7" ht="15.95" customHeight="1" x14ac:dyDescent="0.2">
      <c r="A32" s="7" t="s">
        <v>32</v>
      </c>
      <c r="B32" s="10">
        <f t="shared" ref="B32:G32" si="13">SUM(B35+B39+B43)</f>
        <v>379796</v>
      </c>
      <c r="C32" s="10">
        <f t="shared" si="13"/>
        <v>204677.37599999999</v>
      </c>
      <c r="D32" s="10">
        <f t="shared" si="13"/>
        <v>374735</v>
      </c>
      <c r="E32" s="10">
        <f t="shared" si="13"/>
        <v>194716.33600000001</v>
      </c>
      <c r="F32" s="10">
        <f t="shared" si="13"/>
        <v>106520</v>
      </c>
      <c r="G32" s="11">
        <f t="shared" si="13"/>
        <v>58434.207999999999</v>
      </c>
    </row>
    <row r="33" spans="1:7" ht="15.95" customHeight="1" x14ac:dyDescent="0.2">
      <c r="A33" s="9" t="s">
        <v>24</v>
      </c>
      <c r="B33" s="40">
        <f t="shared" ref="B33:G33" si="14">SUM(B34:B35)</f>
        <v>4356</v>
      </c>
      <c r="C33" s="40">
        <f t="shared" si="14"/>
        <v>7431.27</v>
      </c>
      <c r="D33" s="40">
        <f t="shared" si="14"/>
        <v>4199</v>
      </c>
      <c r="E33" s="40">
        <f t="shared" si="14"/>
        <v>7315.5370000000003</v>
      </c>
      <c r="F33" s="40">
        <f t="shared" si="14"/>
        <v>1046</v>
      </c>
      <c r="G33" s="41">
        <f t="shared" si="14"/>
        <v>2233.895</v>
      </c>
    </row>
    <row r="34" spans="1:7" ht="14.45" customHeight="1" x14ac:dyDescent="0.2">
      <c r="A34" s="7" t="s">
        <v>17</v>
      </c>
      <c r="B34" s="10">
        <v>4356</v>
      </c>
      <c r="C34" s="11">
        <v>7431.27</v>
      </c>
      <c r="D34" s="10">
        <v>4199</v>
      </c>
      <c r="E34" s="11">
        <v>7315.5370000000003</v>
      </c>
      <c r="F34" s="10">
        <v>999</v>
      </c>
      <c r="G34" s="11">
        <v>2208.3960000000002</v>
      </c>
    </row>
    <row r="35" spans="1:7" ht="14.45" customHeight="1" x14ac:dyDescent="0.2">
      <c r="A35" s="7" t="s">
        <v>32</v>
      </c>
      <c r="B35" s="10">
        <v>0</v>
      </c>
      <c r="C35" s="10">
        <v>0</v>
      </c>
      <c r="D35" s="10">
        <v>0</v>
      </c>
      <c r="E35" s="11">
        <v>0</v>
      </c>
      <c r="F35" s="10">
        <v>47</v>
      </c>
      <c r="G35" s="11">
        <v>25.498999999999999</v>
      </c>
    </row>
    <row r="36" spans="1:7" ht="15.95" customHeight="1" x14ac:dyDescent="0.2">
      <c r="A36" s="9" t="s">
        <v>25</v>
      </c>
      <c r="B36" s="40">
        <f t="shared" ref="B36:G36" si="15">SUM(B37:B39)</f>
        <v>5089</v>
      </c>
      <c r="C36" s="40">
        <f t="shared" si="15"/>
        <v>5288.6799999999994</v>
      </c>
      <c r="D36" s="40">
        <f t="shared" si="15"/>
        <v>4239</v>
      </c>
      <c r="E36" s="40">
        <f t="shared" si="15"/>
        <v>4520.6929999999993</v>
      </c>
      <c r="F36" s="40">
        <f t="shared" si="15"/>
        <v>994</v>
      </c>
      <c r="G36" s="41">
        <f t="shared" si="15"/>
        <v>999.49800000000005</v>
      </c>
    </row>
    <row r="37" spans="1:7" ht="14.45" customHeight="1" x14ac:dyDescent="0.2">
      <c r="A37" s="7" t="s">
        <v>17</v>
      </c>
      <c r="B37" s="10">
        <v>4713</v>
      </c>
      <c r="C37" s="11">
        <v>4990.7039999999997</v>
      </c>
      <c r="D37" s="10">
        <v>3932</v>
      </c>
      <c r="E37" s="11">
        <v>4287.6729999999998</v>
      </c>
      <c r="F37" s="10">
        <v>744</v>
      </c>
      <c r="G37" s="11">
        <v>804.58100000000002</v>
      </c>
    </row>
    <row r="38" spans="1:7" ht="14.45" customHeight="1" x14ac:dyDescent="0.2">
      <c r="A38" s="7" t="s">
        <v>18</v>
      </c>
      <c r="B38" s="10">
        <v>0</v>
      </c>
      <c r="C38" s="11">
        <v>0</v>
      </c>
      <c r="D38" s="10">
        <v>7</v>
      </c>
      <c r="E38" s="11">
        <v>2.0699999999999998</v>
      </c>
      <c r="F38" s="10">
        <v>0</v>
      </c>
      <c r="G38" s="11">
        <v>0</v>
      </c>
    </row>
    <row r="39" spans="1:7" ht="14.45" customHeight="1" x14ac:dyDescent="0.2">
      <c r="A39" s="7" t="s">
        <v>32</v>
      </c>
      <c r="B39" s="10">
        <v>376</v>
      </c>
      <c r="C39" s="11">
        <v>297.976</v>
      </c>
      <c r="D39" s="10">
        <v>300</v>
      </c>
      <c r="E39" s="11">
        <v>230.95</v>
      </c>
      <c r="F39" s="10">
        <v>250</v>
      </c>
      <c r="G39" s="11">
        <v>194.917</v>
      </c>
    </row>
    <row r="40" spans="1:7" ht="15.95" customHeight="1" x14ac:dyDescent="0.2">
      <c r="A40" s="9" t="s">
        <v>26</v>
      </c>
      <c r="B40" s="40">
        <f t="shared" ref="B40:G40" si="16">SUM(B41:B43)</f>
        <v>8364913</v>
      </c>
      <c r="C40" s="40">
        <f t="shared" si="16"/>
        <v>4440627.3289999999</v>
      </c>
      <c r="D40" s="40">
        <f t="shared" si="16"/>
        <v>8242043</v>
      </c>
      <c r="E40" s="40">
        <f t="shared" si="16"/>
        <v>4338118.665</v>
      </c>
      <c r="F40" s="40">
        <f t="shared" si="16"/>
        <v>1911157</v>
      </c>
      <c r="G40" s="41">
        <f t="shared" si="16"/>
        <v>1087981.9890000001</v>
      </c>
    </row>
    <row r="41" spans="1:7" ht="15" customHeight="1" x14ac:dyDescent="0.2">
      <c r="A41" s="7" t="s">
        <v>17</v>
      </c>
      <c r="B41" s="10">
        <f t="shared" ref="B41:G41" si="17">SUM(B45+B49+B52+B56)</f>
        <v>7609848</v>
      </c>
      <c r="C41" s="10">
        <f t="shared" si="17"/>
        <v>4165026.0529999994</v>
      </c>
      <c r="D41" s="10">
        <f t="shared" si="17"/>
        <v>7505666</v>
      </c>
      <c r="E41" s="10">
        <f t="shared" si="17"/>
        <v>4076275.6329999999</v>
      </c>
      <c r="F41" s="10">
        <f t="shared" si="17"/>
        <v>1666346</v>
      </c>
      <c r="G41" s="11">
        <f t="shared" si="17"/>
        <v>1004781.995</v>
      </c>
    </row>
    <row r="42" spans="1:7" ht="15" customHeight="1" x14ac:dyDescent="0.2">
      <c r="A42" s="7" t="s">
        <v>18</v>
      </c>
      <c r="B42" s="10">
        <f t="shared" ref="B42:G42" si="18">SUM(B46+B53+B57)</f>
        <v>375645</v>
      </c>
      <c r="C42" s="10">
        <f t="shared" si="18"/>
        <v>71221.875999999989</v>
      </c>
      <c r="D42" s="10">
        <f t="shared" si="18"/>
        <v>361942</v>
      </c>
      <c r="E42" s="10">
        <f t="shared" si="18"/>
        <v>67357.646000000008</v>
      </c>
      <c r="F42" s="10">
        <f t="shared" si="18"/>
        <v>138588</v>
      </c>
      <c r="G42" s="11">
        <f t="shared" si="18"/>
        <v>24986.202000000001</v>
      </c>
    </row>
    <row r="43" spans="1:7" ht="15" customHeight="1" x14ac:dyDescent="0.2">
      <c r="A43" s="7" t="s">
        <v>32</v>
      </c>
      <c r="B43" s="10">
        <f t="shared" ref="B43:G43" si="19">SUM(B47+B50+B54+B58)</f>
        <v>379420</v>
      </c>
      <c r="C43" s="10">
        <f t="shared" si="19"/>
        <v>204379.4</v>
      </c>
      <c r="D43" s="10">
        <f t="shared" si="19"/>
        <v>374435</v>
      </c>
      <c r="E43" s="10">
        <f t="shared" si="19"/>
        <v>194485.386</v>
      </c>
      <c r="F43" s="10">
        <f t="shared" si="19"/>
        <v>106223</v>
      </c>
      <c r="G43" s="11">
        <f t="shared" si="19"/>
        <v>58213.792000000001</v>
      </c>
    </row>
    <row r="44" spans="1:7" ht="15" customHeight="1" x14ac:dyDescent="0.2">
      <c r="A44" s="7" t="s">
        <v>27</v>
      </c>
      <c r="B44" s="40">
        <f t="shared" ref="B44:G44" si="20">SUM(B45:B47)</f>
        <v>1397077</v>
      </c>
      <c r="C44" s="40">
        <f t="shared" si="20"/>
        <v>1244642.2760000001</v>
      </c>
      <c r="D44" s="40">
        <f t="shared" si="20"/>
        <v>1428296</v>
      </c>
      <c r="E44" s="40">
        <f t="shared" si="20"/>
        <v>1286856.5070000002</v>
      </c>
      <c r="F44" s="40">
        <f t="shared" si="20"/>
        <v>374867</v>
      </c>
      <c r="G44" s="41">
        <f t="shared" si="20"/>
        <v>339091.62600000005</v>
      </c>
    </row>
    <row r="45" spans="1:7" ht="14.45" customHeight="1" x14ac:dyDescent="0.2">
      <c r="A45" s="15" t="s">
        <v>17</v>
      </c>
      <c r="B45" s="10">
        <v>1091824</v>
      </c>
      <c r="C45" s="11">
        <v>1078132.2169999999</v>
      </c>
      <c r="D45" s="10">
        <v>1136301</v>
      </c>
      <c r="E45" s="11">
        <v>1127612.959</v>
      </c>
      <c r="F45" s="10">
        <v>288467</v>
      </c>
      <c r="G45" s="11">
        <v>290639.52500000002</v>
      </c>
    </row>
    <row r="46" spans="1:7" ht="14.45" customHeight="1" x14ac:dyDescent="0.2">
      <c r="A46" s="15" t="s">
        <v>18</v>
      </c>
      <c r="B46" s="10">
        <v>1432</v>
      </c>
      <c r="C46" s="11">
        <v>451.08</v>
      </c>
      <c r="D46" s="10">
        <v>1569</v>
      </c>
      <c r="E46" s="11">
        <v>494.23500000000001</v>
      </c>
      <c r="F46" s="10">
        <v>850</v>
      </c>
      <c r="G46" s="11">
        <v>267.75</v>
      </c>
    </row>
    <row r="47" spans="1:7" ht="14.45" customHeight="1" x14ac:dyDescent="0.2">
      <c r="A47" s="15" t="s">
        <v>32</v>
      </c>
      <c r="B47" s="10">
        <v>303821</v>
      </c>
      <c r="C47" s="11">
        <v>166058.97899999999</v>
      </c>
      <c r="D47" s="10">
        <v>290426</v>
      </c>
      <c r="E47" s="11">
        <v>158749.31299999999</v>
      </c>
      <c r="F47" s="10">
        <v>85550</v>
      </c>
      <c r="G47" s="11">
        <v>48184.351000000002</v>
      </c>
    </row>
    <row r="48" spans="1:7" ht="15" customHeight="1" x14ac:dyDescent="0.2">
      <c r="A48" s="7" t="s">
        <v>28</v>
      </c>
      <c r="B48" s="40">
        <f t="shared" ref="B48:G48" si="21">SUM(B49:B50)</f>
        <v>7476</v>
      </c>
      <c r="C48" s="40">
        <f t="shared" si="21"/>
        <v>6516.5659999999998</v>
      </c>
      <c r="D48" s="40">
        <f t="shared" si="21"/>
        <v>10251</v>
      </c>
      <c r="E48" s="40">
        <f t="shared" si="21"/>
        <v>8964.1419999999998</v>
      </c>
      <c r="F48" s="40">
        <f t="shared" si="21"/>
        <v>3424</v>
      </c>
      <c r="G48" s="41">
        <f t="shared" si="21"/>
        <v>3091.5039999999999</v>
      </c>
    </row>
    <row r="49" spans="1:7" ht="14.45" customHeight="1" x14ac:dyDescent="0.2">
      <c r="A49" s="15" t="s">
        <v>17</v>
      </c>
      <c r="B49" s="12">
        <v>6838</v>
      </c>
      <c r="C49" s="16">
        <v>6168.2169999999996</v>
      </c>
      <c r="D49" s="12">
        <v>9527</v>
      </c>
      <c r="E49" s="16">
        <v>8568.1640000000007</v>
      </c>
      <c r="F49" s="12">
        <v>3327</v>
      </c>
      <c r="G49" s="16">
        <v>3034.962</v>
      </c>
    </row>
    <row r="50" spans="1:7" ht="14.45" customHeight="1" x14ac:dyDescent="0.2">
      <c r="A50" s="15" t="s">
        <v>32</v>
      </c>
      <c r="B50" s="12">
        <v>638</v>
      </c>
      <c r="C50" s="16">
        <v>348.34899999999999</v>
      </c>
      <c r="D50" s="12">
        <v>724</v>
      </c>
      <c r="E50" s="16">
        <v>395.97800000000001</v>
      </c>
      <c r="F50" s="12">
        <v>97</v>
      </c>
      <c r="G50" s="16">
        <v>56.542000000000002</v>
      </c>
    </row>
    <row r="51" spans="1:7" ht="15" customHeight="1" x14ac:dyDescent="0.2">
      <c r="A51" s="7" t="s">
        <v>26</v>
      </c>
      <c r="B51" s="40">
        <f t="shared" ref="B51:G51" si="22">SUM(B52:B54)</f>
        <v>248249</v>
      </c>
      <c r="C51" s="40">
        <f t="shared" si="22"/>
        <v>238795.61200000002</v>
      </c>
      <c r="D51" s="40">
        <f t="shared" si="22"/>
        <v>159857</v>
      </c>
      <c r="E51" s="40">
        <f t="shared" si="22"/>
        <v>113337.09800000001</v>
      </c>
      <c r="F51" s="40">
        <f t="shared" si="22"/>
        <v>17078</v>
      </c>
      <c r="G51" s="41">
        <f t="shared" si="22"/>
        <v>15660.248999999998</v>
      </c>
    </row>
    <row r="52" spans="1:7" ht="14.45" customHeight="1" x14ac:dyDescent="0.2">
      <c r="A52" s="15" t="s">
        <v>17</v>
      </c>
      <c r="B52" s="12">
        <v>203216</v>
      </c>
      <c r="C52" s="16">
        <v>213652.89600000001</v>
      </c>
      <c r="D52" s="12">
        <v>103493</v>
      </c>
      <c r="E52" s="16">
        <v>89257.176000000007</v>
      </c>
      <c r="F52" s="12">
        <v>11220</v>
      </c>
      <c r="G52" s="16">
        <v>12512.897999999999</v>
      </c>
    </row>
    <row r="53" spans="1:7" ht="14.45" customHeight="1" x14ac:dyDescent="0.2">
      <c r="A53" s="15" t="s">
        <v>18</v>
      </c>
      <c r="B53" s="14">
        <v>299</v>
      </c>
      <c r="C53" s="17">
        <v>62.79</v>
      </c>
      <c r="D53" s="14">
        <v>196</v>
      </c>
      <c r="E53" s="16">
        <v>41.16</v>
      </c>
      <c r="F53" s="14">
        <v>78</v>
      </c>
      <c r="G53" s="17">
        <v>16.38</v>
      </c>
    </row>
    <row r="54" spans="1:7" ht="14.45" customHeight="1" x14ac:dyDescent="0.2">
      <c r="A54" s="15" t="s">
        <v>32</v>
      </c>
      <c r="B54" s="12">
        <v>44734</v>
      </c>
      <c r="C54" s="16">
        <v>25079.925999999999</v>
      </c>
      <c r="D54" s="12">
        <v>56168</v>
      </c>
      <c r="E54" s="16">
        <v>24038.761999999999</v>
      </c>
      <c r="F54" s="12">
        <v>5780</v>
      </c>
      <c r="G54" s="16">
        <v>3130.971</v>
      </c>
    </row>
    <row r="55" spans="1:7" ht="15" customHeight="1" x14ac:dyDescent="0.2">
      <c r="A55" s="7" t="s">
        <v>29</v>
      </c>
      <c r="B55" s="40">
        <f>SUM(B56:B58)</f>
        <v>6712111</v>
      </c>
      <c r="C55" s="40">
        <f t="shared" ref="C55:G55" si="23">SUM(C56:C58)</f>
        <v>2950672.875</v>
      </c>
      <c r="D55" s="40">
        <f t="shared" si="23"/>
        <v>6643639</v>
      </c>
      <c r="E55" s="40">
        <f t="shared" si="23"/>
        <v>2928960.9180000001</v>
      </c>
      <c r="F55" s="40">
        <f t="shared" si="23"/>
        <v>1515788</v>
      </c>
      <c r="G55" s="41">
        <f t="shared" si="23"/>
        <v>730138.61</v>
      </c>
    </row>
    <row r="56" spans="1:7" ht="14.45" customHeight="1" x14ac:dyDescent="0.2">
      <c r="A56" s="15" t="s">
        <v>17</v>
      </c>
      <c r="B56" s="10">
        <f t="shared" ref="B56:G56" si="24">SUM(B61+B65)</f>
        <v>6307970</v>
      </c>
      <c r="C56" s="10">
        <f t="shared" si="24"/>
        <v>2867072.7229999998</v>
      </c>
      <c r="D56" s="10">
        <f t="shared" si="24"/>
        <v>6256345</v>
      </c>
      <c r="E56" s="10">
        <f t="shared" si="24"/>
        <v>2850837.3339999998</v>
      </c>
      <c r="F56" s="10">
        <f t="shared" si="24"/>
        <v>1363332</v>
      </c>
      <c r="G56" s="11">
        <f t="shared" si="24"/>
        <v>698594.61</v>
      </c>
    </row>
    <row r="57" spans="1:7" ht="14.45" customHeight="1" x14ac:dyDescent="0.2">
      <c r="A57" s="15" t="s">
        <v>18</v>
      </c>
      <c r="B57" s="8">
        <f>SUM(B62)</f>
        <v>373914</v>
      </c>
      <c r="C57" s="8">
        <f t="shared" ref="C57:G57" si="25">SUM(C62)</f>
        <v>70708.005999999994</v>
      </c>
      <c r="D57" s="8">
        <f t="shared" si="25"/>
        <v>360177</v>
      </c>
      <c r="E57" s="8">
        <f t="shared" si="25"/>
        <v>66822.251000000004</v>
      </c>
      <c r="F57" s="8">
        <f t="shared" si="25"/>
        <v>137660</v>
      </c>
      <c r="G57" s="13">
        <f t="shared" si="25"/>
        <v>24702.072</v>
      </c>
    </row>
    <row r="58" spans="1:7" ht="14.45" customHeight="1" x14ac:dyDescent="0.2">
      <c r="A58" s="15" t="s">
        <v>32</v>
      </c>
      <c r="B58" s="10">
        <f t="shared" ref="B58:G58" si="26">SUM(B63)</f>
        <v>30227</v>
      </c>
      <c r="C58" s="10">
        <f t="shared" si="26"/>
        <v>12892.146000000001</v>
      </c>
      <c r="D58" s="10">
        <f t="shared" si="26"/>
        <v>27117</v>
      </c>
      <c r="E58" s="10">
        <f t="shared" si="26"/>
        <v>11301.333000000001</v>
      </c>
      <c r="F58" s="10">
        <f t="shared" si="26"/>
        <v>14796</v>
      </c>
      <c r="G58" s="11">
        <f t="shared" si="26"/>
        <v>6841.9279999999999</v>
      </c>
    </row>
    <row r="59" spans="1:7" ht="14.45" customHeight="1" x14ac:dyDescent="0.2">
      <c r="A59" s="29" t="s">
        <v>38</v>
      </c>
      <c r="B59" s="10"/>
      <c r="C59" s="10"/>
      <c r="D59" s="10"/>
      <c r="E59" s="10"/>
      <c r="F59" s="10"/>
      <c r="G59" s="11"/>
    </row>
    <row r="60" spans="1:7" ht="15.95" customHeight="1" x14ac:dyDescent="0.2">
      <c r="A60" s="15" t="s">
        <v>30</v>
      </c>
      <c r="B60" s="40">
        <f t="shared" ref="B60:G60" si="27">SUM(B61:B63)</f>
        <v>705002</v>
      </c>
      <c r="C60" s="40">
        <f t="shared" si="27"/>
        <v>188997.96400000001</v>
      </c>
      <c r="D60" s="40">
        <f t="shared" si="27"/>
        <v>733790</v>
      </c>
      <c r="E60" s="40">
        <f t="shared" si="27"/>
        <v>198813.84800000003</v>
      </c>
      <c r="F60" s="40">
        <f t="shared" si="27"/>
        <v>233836</v>
      </c>
      <c r="G60" s="41">
        <f t="shared" si="27"/>
        <v>61662.127</v>
      </c>
    </row>
    <row r="61" spans="1:7" ht="15" customHeight="1" x14ac:dyDescent="0.2">
      <c r="A61" s="18" t="s">
        <v>17</v>
      </c>
      <c r="B61" s="12">
        <v>300861</v>
      </c>
      <c r="C61" s="16">
        <v>105397.81200000001</v>
      </c>
      <c r="D61" s="12">
        <v>346496</v>
      </c>
      <c r="E61" s="16">
        <v>120690.264</v>
      </c>
      <c r="F61" s="12">
        <v>81380</v>
      </c>
      <c r="G61" s="16">
        <v>30118.127</v>
      </c>
    </row>
    <row r="62" spans="1:7" ht="15" customHeight="1" x14ac:dyDescent="0.2">
      <c r="A62" s="18" t="s">
        <v>18</v>
      </c>
      <c r="B62" s="12">
        <v>373914</v>
      </c>
      <c r="C62" s="17">
        <v>70708.005999999994</v>
      </c>
      <c r="D62" s="12">
        <v>360177</v>
      </c>
      <c r="E62" s="17">
        <v>66822.251000000004</v>
      </c>
      <c r="F62" s="12">
        <v>137660</v>
      </c>
      <c r="G62" s="17">
        <v>24702.072</v>
      </c>
    </row>
    <row r="63" spans="1:7" ht="15" customHeight="1" x14ac:dyDescent="0.2">
      <c r="A63" s="18" t="s">
        <v>32</v>
      </c>
      <c r="B63" s="12">
        <v>30227</v>
      </c>
      <c r="C63" s="16">
        <v>12892.146000000001</v>
      </c>
      <c r="D63" s="12">
        <v>27117</v>
      </c>
      <c r="E63" s="16">
        <v>11301.333000000001</v>
      </c>
      <c r="F63" s="12">
        <v>14796</v>
      </c>
      <c r="G63" s="16">
        <v>6841.9279999999999</v>
      </c>
    </row>
    <row r="64" spans="1:7" ht="15.95" customHeight="1" x14ac:dyDescent="0.2">
      <c r="A64" s="15" t="s">
        <v>31</v>
      </c>
      <c r="B64" s="40">
        <f t="shared" ref="B64:G64" si="28">SUM(B65:B66)</f>
        <v>6007109</v>
      </c>
      <c r="C64" s="40">
        <f t="shared" si="28"/>
        <v>2761674.9109999998</v>
      </c>
      <c r="D64" s="40">
        <f t="shared" si="28"/>
        <v>5909849</v>
      </c>
      <c r="E64" s="40">
        <f t="shared" si="28"/>
        <v>2730147.07</v>
      </c>
      <c r="F64" s="40">
        <f t="shared" si="28"/>
        <v>1281952</v>
      </c>
      <c r="G64" s="41">
        <f t="shared" si="28"/>
        <v>668476.48300000001</v>
      </c>
    </row>
    <row r="65" spans="1:7" ht="15" customHeight="1" x14ac:dyDescent="0.2">
      <c r="A65" s="18" t="s">
        <v>17</v>
      </c>
      <c r="B65" s="12">
        <v>6007109</v>
      </c>
      <c r="C65" s="16">
        <v>2761674.9109999998</v>
      </c>
      <c r="D65" s="12">
        <v>5909849</v>
      </c>
      <c r="E65" s="16">
        <v>2730147.07</v>
      </c>
      <c r="F65" s="12">
        <v>1281952</v>
      </c>
      <c r="G65" s="16">
        <v>668476.48300000001</v>
      </c>
    </row>
    <row r="66" spans="1:7" ht="15" customHeight="1" x14ac:dyDescent="0.2">
      <c r="A66" s="18" t="s">
        <v>32</v>
      </c>
      <c r="B66" s="14" t="s">
        <v>7</v>
      </c>
      <c r="C66" s="14" t="s">
        <v>7</v>
      </c>
      <c r="D66" s="14" t="s">
        <v>7</v>
      </c>
      <c r="E66" s="14" t="s">
        <v>7</v>
      </c>
      <c r="F66" s="14" t="s">
        <v>7</v>
      </c>
      <c r="G66" s="17" t="s">
        <v>7</v>
      </c>
    </row>
    <row r="67" spans="1:7" ht="6" customHeight="1" x14ac:dyDescent="0.2">
      <c r="A67" s="23"/>
      <c r="B67" s="24"/>
      <c r="C67" s="24"/>
      <c r="D67" s="24"/>
      <c r="E67" s="24"/>
      <c r="F67" s="24"/>
      <c r="G67" s="25"/>
    </row>
    <row r="68" spans="1:7" ht="6" customHeight="1" x14ac:dyDescent="0.2">
      <c r="A68" s="26"/>
      <c r="B68" s="27"/>
      <c r="C68" s="27"/>
      <c r="D68" s="27"/>
      <c r="E68" s="27"/>
      <c r="F68" s="27"/>
      <c r="G68" s="27"/>
    </row>
    <row r="69" spans="1:7" ht="12.75" customHeight="1" x14ac:dyDescent="0.2">
      <c r="A69" s="27" t="s">
        <v>42</v>
      </c>
      <c r="B69" s="27"/>
      <c r="C69" s="27"/>
      <c r="D69" s="27"/>
      <c r="E69" s="27"/>
      <c r="F69" s="28"/>
      <c r="G69" s="28"/>
    </row>
    <row r="70" spans="1:7" ht="12.75" customHeight="1" x14ac:dyDescent="0.2">
      <c r="A70" s="27" t="s">
        <v>34</v>
      </c>
      <c r="B70" s="27"/>
      <c r="C70" s="27"/>
      <c r="D70" s="27"/>
      <c r="E70" s="27"/>
      <c r="F70" s="28"/>
      <c r="G70" s="28"/>
    </row>
    <row r="71" spans="1:7" ht="12.75" customHeight="1" x14ac:dyDescent="0.2">
      <c r="A71" s="27" t="s">
        <v>35</v>
      </c>
      <c r="B71" s="27"/>
      <c r="C71" s="27"/>
      <c r="D71" s="27"/>
      <c r="E71" s="27"/>
      <c r="F71" s="28"/>
      <c r="G71" s="28"/>
    </row>
    <row r="72" spans="1:7" ht="12.75" customHeight="1" x14ac:dyDescent="0.2">
      <c r="A72" s="27" t="s">
        <v>41</v>
      </c>
      <c r="B72" s="27"/>
      <c r="C72" s="27"/>
      <c r="D72" s="27"/>
      <c r="E72" s="27"/>
      <c r="F72" s="28"/>
      <c r="G72" s="28"/>
    </row>
    <row r="73" spans="1:7" ht="12.75" customHeight="1" x14ac:dyDescent="0.2">
      <c r="A73" s="27" t="s">
        <v>43</v>
      </c>
      <c r="B73" s="27"/>
      <c r="C73" s="27"/>
      <c r="D73" s="27"/>
      <c r="E73" s="27"/>
      <c r="F73" s="27"/>
      <c r="G73" s="26"/>
    </row>
    <row r="74" spans="1:7" ht="12.75" customHeight="1" x14ac:dyDescent="0.2">
      <c r="A74" s="26" t="s">
        <v>12</v>
      </c>
      <c r="B74" s="28"/>
      <c r="C74" s="28"/>
      <c r="D74" s="28"/>
      <c r="E74" s="28"/>
      <c r="F74" s="28"/>
      <c r="G74" s="28"/>
    </row>
    <row r="75" spans="1:7" ht="12.75" customHeight="1" x14ac:dyDescent="0.2">
      <c r="A75" s="31" t="s">
        <v>13</v>
      </c>
      <c r="B75" s="31"/>
      <c r="C75" s="31"/>
      <c r="D75" s="31"/>
      <c r="E75" s="31"/>
      <c r="F75" s="31"/>
      <c r="G75" s="31"/>
    </row>
    <row r="76" spans="1:7" ht="12.75" customHeight="1" x14ac:dyDescent="0.2">
      <c r="A76" s="31" t="s">
        <v>9</v>
      </c>
      <c r="B76" s="31"/>
      <c r="C76" s="31"/>
      <c r="D76" s="31"/>
      <c r="E76" s="31"/>
      <c r="F76" s="31"/>
      <c r="G76" s="31"/>
    </row>
    <row r="77" spans="1:7" ht="12.75" customHeight="1" x14ac:dyDescent="0.2">
      <c r="A77" s="26" t="s">
        <v>36</v>
      </c>
      <c r="B77" s="31"/>
      <c r="C77" s="31"/>
      <c r="D77" s="31"/>
      <c r="E77" s="31"/>
      <c r="F77" s="31"/>
      <c r="G77" s="31"/>
    </row>
    <row r="78" spans="1:7" ht="12.75" customHeight="1" x14ac:dyDescent="0.2">
      <c r="A78" s="26" t="s">
        <v>37</v>
      </c>
      <c r="B78" s="31"/>
      <c r="C78" s="31"/>
      <c r="D78" s="31"/>
      <c r="E78" s="31"/>
      <c r="F78" s="31"/>
      <c r="G78" s="31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341-14</vt:lpstr>
      <vt:lpstr>'341-14'!Área_de_impresión</vt:lpstr>
      <vt:lpstr>'341-14'!Títulos_a_imprimir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2022-03-02T16:45:43Z</cp:lastPrinted>
  <dcterms:created xsi:type="dcterms:W3CDTF">2018-10-11T20:06:51Z</dcterms:created>
  <dcterms:modified xsi:type="dcterms:W3CDTF">2022-06-13T17:31:07Z</dcterms:modified>
</cp:coreProperties>
</file>