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C:\Users\epadilla\Desktop\Boletines 2022\Transito 2021\Corregido_Transito\"/>
    </mc:Choice>
  </mc:AlternateContent>
  <bookViews>
    <workbookView xWindow="0" yWindow="0" windowWidth="27375" windowHeight="10845"/>
  </bookViews>
  <sheets>
    <sheet name="451-05" sheetId="4" r:id="rId1"/>
  </sheets>
  <definedNames>
    <definedName name="_xlnm.Print_Titles" localSheetId="0">'451-05'!$1:$7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4" l="1"/>
  <c r="F9" i="4"/>
  <c r="G9" i="4"/>
  <c r="H9" i="4"/>
  <c r="D9" i="4"/>
  <c r="E10" i="4"/>
  <c r="G10" i="4"/>
  <c r="H10" i="4"/>
  <c r="D10" i="4"/>
  <c r="D11" i="4"/>
  <c r="E11" i="4"/>
  <c r="G11" i="4"/>
  <c r="D12" i="4"/>
  <c r="E12" i="4"/>
  <c r="F12" i="4"/>
  <c r="G12" i="4"/>
  <c r="H12" i="4"/>
  <c r="E13" i="4"/>
  <c r="F13" i="4"/>
  <c r="H13" i="4"/>
  <c r="D13" i="4"/>
  <c r="D14" i="4"/>
  <c r="E14" i="4"/>
  <c r="F14" i="4"/>
  <c r="G14" i="4"/>
  <c r="H14" i="4"/>
  <c r="E15" i="4"/>
  <c r="D15" i="4"/>
  <c r="E36" i="4" l="1"/>
  <c r="F36" i="4"/>
  <c r="G36" i="4"/>
  <c r="H36" i="4"/>
  <c r="D36" i="4"/>
  <c r="C37" i="4"/>
  <c r="C38" i="4"/>
  <c r="C17" i="4"/>
  <c r="F46" i="4" l="1"/>
  <c r="F42" i="4"/>
  <c r="F39" i="4"/>
  <c r="F23" i="4"/>
  <c r="F19" i="4"/>
  <c r="F15" i="4"/>
  <c r="F8" i="4" s="1"/>
  <c r="G46" i="4" l="1"/>
  <c r="G42" i="4"/>
  <c r="G39" i="4"/>
  <c r="G30" i="4"/>
  <c r="G27" i="4"/>
  <c r="G23" i="4"/>
  <c r="G19" i="4"/>
  <c r="G15" i="4"/>
  <c r="G8" i="4" s="1"/>
  <c r="C9" i="4" l="1"/>
  <c r="H15" i="4" l="1"/>
  <c r="H19" i="4"/>
  <c r="H27" i="4"/>
  <c r="H30" i="4"/>
  <c r="H42" i="4"/>
  <c r="C49" i="4"/>
  <c r="C48" i="4"/>
  <c r="C47" i="4"/>
  <c r="C45" i="4"/>
  <c r="C44" i="4"/>
  <c r="C43" i="4"/>
  <c r="C41" i="4"/>
  <c r="C40" i="4"/>
  <c r="C35" i="4"/>
  <c r="C34" i="4"/>
  <c r="C33" i="4"/>
  <c r="C32" i="4"/>
  <c r="C31" i="4"/>
  <c r="C29" i="4"/>
  <c r="C28" i="4"/>
  <c r="C26" i="4"/>
  <c r="C25" i="4"/>
  <c r="C24" i="4"/>
  <c r="C22" i="4"/>
  <c r="C21" i="4"/>
  <c r="C20" i="4"/>
  <c r="C18" i="4"/>
  <c r="C16" i="4"/>
  <c r="C14" i="4"/>
  <c r="C13" i="4"/>
  <c r="C12" i="4"/>
  <c r="C11" i="4"/>
  <c r="C10" i="4"/>
  <c r="C15" i="4" l="1"/>
  <c r="H46" i="4"/>
  <c r="E46" i="4"/>
  <c r="D46" i="4"/>
  <c r="E42" i="4"/>
  <c r="D42" i="4"/>
  <c r="H39" i="4"/>
  <c r="E39" i="4"/>
  <c r="D39" i="4"/>
  <c r="E30" i="4"/>
  <c r="D30" i="4"/>
  <c r="E27" i="4"/>
  <c r="D27" i="4"/>
  <c r="H23" i="4"/>
  <c r="H8" i="4" s="1"/>
  <c r="E23" i="4"/>
  <c r="D23" i="4"/>
  <c r="E19" i="4"/>
  <c r="D19" i="4"/>
  <c r="D8" i="4" l="1"/>
  <c r="E8" i="4"/>
  <c r="C19" i="4"/>
  <c r="C8" i="4" s="1"/>
  <c r="C42" i="4"/>
  <c r="C27" i="4"/>
  <c r="C46" i="4"/>
  <c r="C30" i="4"/>
  <c r="C39" i="4"/>
  <c r="C36" i="4"/>
  <c r="C23" i="4"/>
</calcChain>
</file>

<file path=xl/connections.xml><?xml version="1.0" encoding="utf-8"?>
<connections xmlns="http://schemas.openxmlformats.org/spreadsheetml/2006/main">
  <connection id="1" odcFile="C:\Users\libatista\Documents\Mis archivos de origen de datos\PAIRCA-PAN01_SQL2008 SOCIALES18 VACCIDENTE_25.odc" keepAlive="1" name="PAIRCA-PAN01_SQL2008 SOCIALES18 VACCIDENTE_25" type="5" refreshedVersion="5">
    <dbPr connection="Provider=SQLOLEDB.1;Integrated Security=SSPI;Persist Security Info=True;Initial Catalog=SOCIALES18;Data Source=PAIRCA-PAN01\SQL2008;Use Procedure for Prepare=1;Auto Translate=True;Packet Size=4096;Workstation ID=INEC_SOCIALES03;Use Encryption for Data=False;Tag with column collation when possible=False" command="&quot;SOCIALES18&quot;.&quot;dbo&quot;.&quot;VACCIDENTE_25&quot;" commandType="3"/>
  </connection>
  <connection id="2" odcFile="C:\Users\libatista\Documents\Mis archivos de origen de datos\PAIRCA-PAN01_SQL2008 SOCIALES18 VACCIDENTE_5.odc" keepAlive="1" name="PAIRCA-PAN01_SQL2008 SOCIALES18 VACCIDENTE_5" type="5" refreshedVersion="5">
    <dbPr connection="Provider=SQLOLEDB.1;Integrated Security=SSPI;Persist Security Info=True;Initial Catalog=SOCIALES18;Data Source=PAIRCA-PAN01\SQL2008;Use Procedure for Prepare=1;Auto Translate=True;Packet Size=4096;Workstation ID=INEC_SOCIALES03;Use Encryption for Data=False;Tag with column collation when possible=False" command="&quot;SOCIALES18&quot;.&quot;dbo&quot;.&quot;VACCIDENTE_5&quot;" commandType="3"/>
  </connection>
  <connection id="3" odcFile="C:\Users\libatista\Documents\Mis archivos de origen de datos\PAIRCA-PAN01_SQL2008 SOCIALES19 VACCIDENTE_25.odc" keepAlive="1" name="PAIRCA-PAN01_SQL2008 SOCIALES19 VACCIDENTE_25" type="5" refreshedVersion="5">
    <dbPr connection="Provider=SQLOLEDB.1;Integrated Security=SSPI;Persist Security Info=True;Initial Catalog=SOCIALES19;Data Source=PAIRCA-PAN01\SQL2008;Use Procedure for Prepare=1;Auto Translate=True;Packet Size=4096;Workstation ID=INEC_SOCIALES03;Use Encryption for Data=False;Tag with column collation when possible=False" command="&quot;SOCIALES19&quot;.&quot;dbo&quot;.&quot;VACCIDENTE_25&quot;" commandType="3"/>
  </connection>
  <connection id="4" odcFile="C:\Users\libatista\Documents\Mis archivos de origen de datos\PAIRCA-PAN01_SQL2008 SOCIALES19 VACCIDENTE_5.odc" keepAlive="1" name="PAIRCA-PAN01_SQL2008 SOCIALES19 VACCIDENTE_5" type="5" refreshedVersion="5">
    <dbPr connection="Provider=SQLOLEDB.1;Integrated Security=SSPI;Persist Security Info=True;Initial Catalog=SOCIALES19;Data Source=PAIRCA-PAN01\SQL2008;Use Procedure for Prepare=1;Auto Translate=True;Packet Size=4096;Workstation ID=INEC_SOCIALES03;Use Encryption for Data=False;Tag with column collation when possible=False" command="&quot;SOCIALES19&quot;.&quot;dbo&quot;.&quot;VACCIDENTE_5&quot;" commandType="3"/>
  </connection>
  <connection id="5" odcFile="C:\Users\libatista\Documents\Mis archivos de origen de datos\PAIRCA-PAN01_SQL2008 SOCIALES20 VACCIDENTE_25.odc" keepAlive="1" name="PAIRCA-PAN01_SQL2008 SOCIALES20 VACCIDENTE_25" type="5" refreshedVersion="5">
    <dbPr connection="Provider=SQLOLEDB.1;Integrated Security=SSPI;Persist Security Info=True;Initial Catalog=SOCIALES20;Data Source=PAIRCA-PAN01\SQL2008;Use Procedure for Prepare=1;Auto Translate=True;Packet Size=4096;Workstation ID=INEC_SOCIALES03;Use Encryption for Data=False;Tag with column collation when possible=False" command="&quot;SOCIALES20&quot;.&quot;dbo&quot;.&quot;VACCIDENTE_25&quot;" commandType="3"/>
  </connection>
  <connection id="6" odcFile="C:\Users\libatista\Documents\Mis archivos de origen de datos\PAIRCA-PAN01_SQL2008 SOCIALES20 VACCIDENTE_25.odc" keepAlive="1" name="PAIRCA-PAN01_SQL2008 SOCIALES20 VACCIDENTE_251" type="5" refreshedVersion="5">
    <dbPr connection="Provider=SQLOLEDB.1;Integrated Security=SSPI;Persist Security Info=True;Initial Catalog=SOCIALES20;Data Source=PAIRCA-PAN01\SQL2008;Use Procedure for Prepare=1;Auto Translate=True;Packet Size=4096;Workstation ID=INEC_SOCIALES03;Use Encryption for Data=False;Tag with column collation when possible=False" command="&quot;SOCIALES20&quot;.&quot;dbo&quot;.&quot;VACCIDENTE_25&quot;" commandType="3"/>
  </connection>
  <connection id="7" odcFile="C:\Users\libatista\Documents\Mis archivos de origen de datos\PAIRCA-PAN01_SQL2008 SOCIALES20 VACCIDENTE_40.odc" keepAlive="1" name="PAIRCA-PAN01_SQL2008 SOCIALES20 VACCIDENTE_40" type="5" refreshedVersion="5">
    <dbPr connection="Provider=SQLOLEDB.1;Integrated Security=SSPI;Persist Security Info=True;Initial Catalog=SOCIALES20;Data Source=PAIRCA-PAN01\SQL2008;Use Procedure for Prepare=1;Auto Translate=True;Packet Size=4096;Workstation ID=INEC_SOCIALES03;Use Encryption for Data=False;Tag with column collation when possible=False" command="&quot;SOCIALES20&quot;.&quot;dbo&quot;.&quot;VACCIDENTE_40&quot;" commandType="3"/>
  </connection>
  <connection id="8" odcFile="C:\Users\libatista\Documents\Mis archivos de origen de datos\PAIRCA-PAN01_SQL2008 SOCIALES20 VACCIDENTE_5.odc" keepAlive="1" name="PAIRCA-PAN01_SQL2008 SOCIALES20 VACCIDENTE_5" type="5" refreshedVersion="5">
    <dbPr connection="Provider=SQLOLEDB.1;Integrated Security=SSPI;Persist Security Info=True;Initial Catalog=SOCIALES20;Data Source=PAIRCA-PAN01\SQL2008;Use Procedure for Prepare=1;Auto Translate=True;Packet Size=4096;Workstation ID=INEC_SOCIALES03;Use Encryption for Data=False;Tag with column collation when possible=False" command="&quot;SOCIALES20&quot;.&quot;dbo&quot;.&quot;VACCIDENTE_5&quot;" commandType="3"/>
  </connection>
  <connection id="9" odcFile="C:\Users\libatista\Documents\Mis archivos de origen de datos\PAIRCA-PAN01_SQL2008 SOCIALES21 VACCIDENTE_25.odc" keepAlive="1" name="PAIRCA-PAN01_SQL2008 SOCIALES21 VACCIDENTE_25" type="5" refreshedVersion="5">
    <dbPr connection="Provider=SQLOLEDB.1;Integrated Security=SSPI;Persist Security Info=True;Initial Catalog=SOCIALES21;Data Source=PAIRCA-PAN01\SQL2008;Use Procedure for Prepare=1;Auto Translate=True;Packet Size=4096;Workstation ID=INEC_SOCIALES03;Use Encryption for Data=False;Tag with column collation when possible=False" command="&quot;SOCIALES21&quot;.&quot;dbo&quot;.&quot;VACCIDENTE_25&quot;" commandType="3"/>
  </connection>
  <connection id="10" odcFile="C:\Users\libatista\Documents\Mis archivos de origen de datos\PAIRCA-PAN01_SQL2008 SOCIALES21 VACCIDENTE_5.odc" keepAlive="1" name="PAIRCA-PAN01_SQL2008 SOCIALES21 VACCIDENTE_5" type="5" refreshedVersion="5">
    <dbPr connection="Provider=SQLOLEDB.1;Integrated Security=SSPI;Persist Security Info=True;Initial Catalog=SOCIALES21;Data Source=PAIRCA-PAN01\SQL2008;Use Procedure for Prepare=1;Auto Translate=True;Packet Size=4096;Workstation ID=INEC_SOCIALES03;Use Encryption for Data=False;Tag with column collation when possible=False" command="&quot;SOCIALES21&quot;.&quot;dbo&quot;.&quot;VACCIDENTE_5&quot;" commandType="3"/>
  </connection>
  <connection id="11" odcFile="C:\Users\libatista\Documents\Mis archivos de origen de datos\SV_SIEGPA SOCIALES17 VACCIDENTE_25.odc" keepAlive="1" name="SV_SIEGPA SOCIALES17 VACCIDENTE_25" type="5" refreshedVersion="5">
    <dbPr connection="Provider=SQLOLEDB.1;Integrated Security=SSPI;Persist Security Info=True;Initial Catalog=SOCIALES17;Data Source=SV_SIEGPA;Use Procedure for Prepare=1;Auto Translate=True;Packet Size=4096;Workstation ID=DEC_SOCIALES04;Use Encryption for Data=False;Tag with column collation when possible=False" command="&quot;SOCIALES17&quot;.&quot;dbo&quot;.&quot;VACCIDENTE_25&quot;" commandType="3"/>
  </connection>
  <connection id="12" odcFile="C:\Users\libatista\Documents\Mis archivos de origen de datos\SV_SIEGPA SOCIALES17 VACCIDENTE_5.odc" keepAlive="1" name="SV_SIEGPA SOCIALES17 VACCIDENTE_5" type="5" refreshedVersion="5">
    <dbPr connection="Provider=SQLOLEDB.1;Integrated Security=SSPI;Persist Security Info=True;Initial Catalog=SOCIALES17;Data Source=SV_SIEGPA;Use Procedure for Prepare=1;Auto Translate=True;Packet Size=4096;Workstation ID=DEC_SOCIALES04;Use Encryption for Data=False;Tag with column collation when possible=False" command="&quot;SOCIALES17&quot;.&quot;dbo&quot;.&quot;VACCIDENTE_5&quot;" commandType="3"/>
  </connection>
</connections>
</file>

<file path=xl/sharedStrings.xml><?xml version="1.0" encoding="utf-8"?>
<sst xmlns="http://schemas.openxmlformats.org/spreadsheetml/2006/main" count="100" uniqueCount="35">
  <si>
    <t xml:space="preserve">                             </t>
  </si>
  <si>
    <t xml:space="preserve">Accidentes de tránsito </t>
  </si>
  <si>
    <t>Total</t>
  </si>
  <si>
    <t>Clase</t>
  </si>
  <si>
    <t>Colisión</t>
  </si>
  <si>
    <t>Atropello</t>
  </si>
  <si>
    <t xml:space="preserve">Colisión con objeto fijo </t>
  </si>
  <si>
    <t>Vuelco</t>
  </si>
  <si>
    <t>Avenida Domingo Díaz</t>
  </si>
  <si>
    <t>Avenida Ricardo J. Alfaro</t>
  </si>
  <si>
    <t>Avenida Simón Bolívar</t>
  </si>
  <si>
    <t>Corredor Norte</t>
  </si>
  <si>
    <t>Arnulfo Arias</t>
  </si>
  <si>
    <t>Belisario Frías</t>
  </si>
  <si>
    <t>Belisario Porras</t>
  </si>
  <si>
    <t>José Domingo Espinar</t>
  </si>
  <si>
    <t>Mateo Iturralde</t>
  </si>
  <si>
    <t>Omar Torrijos</t>
  </si>
  <si>
    <t>Rufina Alfaro</t>
  </si>
  <si>
    <t>Victoriano Lorenzo</t>
  </si>
  <si>
    <t>TOTAL</t>
  </si>
  <si>
    <t>Fuente: Departamento de Operaciones del Tránsito de la Policía Nacional.</t>
  </si>
  <si>
    <t>Amelia Denis De Icaza</t>
  </si>
  <si>
    <t>Vía y corregimiento</t>
  </si>
  <si>
    <t>-</t>
  </si>
  <si>
    <t>(1) Incluye caída de persona o cosa del vehículo en marcha, colisión y vuelco, colisión y atropello, atropello y colisión,</t>
  </si>
  <si>
    <t>(2) Incluye las calles, carreteras, camino, estacionamientos, hombros o aceras destinadas para el tránsito de vehículos.</t>
  </si>
  <si>
    <t>- Cantidad nula o cero.</t>
  </si>
  <si>
    <t>NOTA: Incluyen las vías que presentaron mayor incidencias de accidentes de tránsito en el distrito de San Miguelito.</t>
  </si>
  <si>
    <t>Cuadro 5. ACCIDENTES DE TRÁNSITO EN EL DISTRITO DE SAN MIGUELITO, POR CLASE,</t>
  </si>
  <si>
    <t>SEGÚN VÍA Y CORREGIMIENTO: AÑO 2021</t>
  </si>
  <si>
    <t>Vías-Otras carreteras vecinales (2)</t>
  </si>
  <si>
    <t xml:space="preserve">   Otras   (1)</t>
  </si>
  <si>
    <t xml:space="preserve">atropello y vuelco, y los accidentes que no se especifican en ninguna de las clases mencionadas.   </t>
  </si>
  <si>
    <t>Carretera Transístmica Boyd-Roosevelt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</si>
</sst>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;[Red]#,##0"/>
  </numFmts>
  <fonts count="4" x14ac:knownFonts="1"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MS Sans Serif"/>
      <family val="2"/>
    </font>
  </fonts>
  <fills count="3">
    <fill>
      <patternFill patternType="none"/>
    </fill>
    <fill>
      <patternFill patternType="gray125"/>
    </fill>
    <fill>
      <patternFill patternType="solid">
        <fgColor rgb="FFFFEDB3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48">
    <xf numFmtId="0" fontId="0" fillId="0" borderId="0" xfId="0"/>
    <xf numFmtId="0" fontId="1" fillId="0" borderId="0" xfId="0" applyFont="1" applyFill="1" applyBorder="1"/>
    <xf numFmtId="0" fontId="1" fillId="0" borderId="0" xfId="0" applyFont="1" applyFill="1"/>
    <xf numFmtId="0" fontId="1" fillId="0" borderId="4" xfId="0" applyFont="1" applyFill="1" applyBorder="1"/>
    <xf numFmtId="3" fontId="1" fillId="0" borderId="0" xfId="0" applyNumberFormat="1" applyFont="1" applyFill="1" applyBorder="1" applyAlignment="1">
      <alignment horizontal="left"/>
    </xf>
    <xf numFmtId="3" fontId="1" fillId="0" borderId="0" xfId="0" applyNumberFormat="1" applyFont="1" applyFill="1" applyBorder="1"/>
    <xf numFmtId="0" fontId="1" fillId="0" borderId="9" xfId="0" applyFont="1" applyFill="1" applyBorder="1"/>
    <xf numFmtId="3" fontId="1" fillId="0" borderId="11" xfId="0" applyNumberFormat="1" applyFont="1" applyFill="1" applyBorder="1" applyAlignment="1">
      <alignment horizontal="right"/>
    </xf>
    <xf numFmtId="3" fontId="1" fillId="0" borderId="11" xfId="0" applyNumberFormat="1" applyFont="1" applyFill="1" applyBorder="1"/>
    <xf numFmtId="0" fontId="1" fillId="0" borderId="5" xfId="0" applyFont="1" applyFill="1" applyBorder="1"/>
    <xf numFmtId="3" fontId="1" fillId="0" borderId="0" xfId="0" applyNumberFormat="1" applyFont="1" applyFill="1"/>
    <xf numFmtId="0" fontId="1" fillId="0" borderId="0" xfId="1" applyFont="1"/>
    <xf numFmtId="3" fontId="1" fillId="0" borderId="0" xfId="0" applyNumberFormat="1" applyFont="1" applyFill="1" applyBorder="1" applyAlignment="1">
      <alignment horizontal="center"/>
    </xf>
    <xf numFmtId="0" fontId="1" fillId="0" borderId="6" xfId="0" applyFont="1" applyFill="1" applyBorder="1"/>
    <xf numFmtId="3" fontId="2" fillId="2" borderId="12" xfId="0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 applyBorder="1" applyAlignment="1">
      <alignment horizontal="center" vertical="center"/>
    </xf>
    <xf numFmtId="3" fontId="2" fillId="0" borderId="4" xfId="0" applyNumberFormat="1" applyFont="1" applyFill="1" applyBorder="1" applyAlignment="1">
      <alignment horizontal="center" vertical="center"/>
    </xf>
    <xf numFmtId="3" fontId="2" fillId="0" borderId="8" xfId="0" applyNumberFormat="1" applyFont="1" applyFill="1" applyBorder="1" applyAlignment="1">
      <alignment horizontal="center" vertical="center" wrapText="1"/>
    </xf>
    <xf numFmtId="3" fontId="2" fillId="0" borderId="10" xfId="0" applyNumberFormat="1" applyFont="1" applyFill="1" applyBorder="1" applyAlignment="1">
      <alignment horizontal="center" vertical="center" wrapText="1"/>
    </xf>
    <xf numFmtId="3" fontId="1" fillId="0" borderId="0" xfId="0" applyNumberFormat="1" applyFont="1" applyFill="1" applyBorder="1" applyAlignment="1">
      <alignment horizontal="right"/>
    </xf>
    <xf numFmtId="0" fontId="1" fillId="0" borderId="0" xfId="0" applyFont="1" applyFill="1" applyBorder="1" applyAlignment="1"/>
    <xf numFmtId="49" fontId="0" fillId="0" borderId="0" xfId="0" quotePrefix="1" applyNumberFormat="1" applyFont="1" applyAlignment="1">
      <alignment horizontal="left"/>
    </xf>
    <xf numFmtId="3" fontId="1" fillId="0" borderId="4" xfId="0" applyNumberFormat="1" applyFont="1" applyFill="1" applyBorder="1"/>
    <xf numFmtId="164" fontId="2" fillId="0" borderId="8" xfId="0" applyNumberFormat="1" applyFont="1" applyFill="1" applyBorder="1" applyAlignment="1">
      <alignment horizontal="right"/>
    </xf>
    <xf numFmtId="164" fontId="2" fillId="0" borderId="10" xfId="0" applyNumberFormat="1" applyFont="1" applyFill="1" applyBorder="1" applyAlignment="1">
      <alignment horizontal="right"/>
    </xf>
    <xf numFmtId="164" fontId="2" fillId="0" borderId="8" xfId="0" applyNumberFormat="1" applyFont="1" applyFill="1" applyBorder="1"/>
    <xf numFmtId="164" fontId="2" fillId="0" borderId="10" xfId="0" applyNumberFormat="1" applyFont="1" applyFill="1" applyBorder="1"/>
    <xf numFmtId="164" fontId="1" fillId="0" borderId="8" xfId="0" applyNumberFormat="1" applyFont="1" applyFill="1" applyBorder="1" applyAlignment="1">
      <alignment horizontal="right"/>
    </xf>
    <xf numFmtId="164" fontId="1" fillId="0" borderId="8" xfId="0" applyNumberFormat="1" applyFont="1" applyFill="1" applyBorder="1"/>
    <xf numFmtId="164" fontId="1" fillId="0" borderId="10" xfId="0" applyNumberFormat="1" applyFont="1" applyFill="1" applyBorder="1" applyAlignment="1">
      <alignment horizontal="right"/>
    </xf>
    <xf numFmtId="164" fontId="1" fillId="0" borderId="0" xfId="0" applyNumberFormat="1" applyFont="1" applyFill="1"/>
    <xf numFmtId="3" fontId="2" fillId="0" borderId="0" xfId="0" applyNumberFormat="1" applyFont="1" applyFill="1" applyBorder="1" applyAlignment="1">
      <alignment horizontal="center"/>
    </xf>
    <xf numFmtId="3" fontId="2" fillId="2" borderId="3" xfId="0" applyNumberFormat="1" applyFont="1" applyFill="1" applyBorder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/>
    </xf>
    <xf numFmtId="3" fontId="2" fillId="2" borderId="0" xfId="0" applyNumberFormat="1" applyFont="1" applyFill="1" applyBorder="1" applyAlignment="1">
      <alignment horizontal="center" vertical="center"/>
    </xf>
    <xf numFmtId="3" fontId="2" fillId="2" borderId="4" xfId="0" applyNumberFormat="1" applyFont="1" applyFill="1" applyBorder="1" applyAlignment="1">
      <alignment horizontal="center" vertical="center"/>
    </xf>
    <xf numFmtId="3" fontId="2" fillId="2" borderId="6" xfId="0" applyNumberFormat="1" applyFont="1" applyFill="1" applyBorder="1" applyAlignment="1">
      <alignment horizontal="center" vertical="center"/>
    </xf>
    <xf numFmtId="3" fontId="2" fillId="2" borderId="9" xfId="0" applyNumberFormat="1" applyFont="1" applyFill="1" applyBorder="1" applyAlignment="1">
      <alignment horizontal="center" vertical="center"/>
    </xf>
    <xf numFmtId="3" fontId="2" fillId="2" borderId="2" xfId="0" applyNumberFormat="1" applyFont="1" applyFill="1" applyBorder="1" applyAlignment="1">
      <alignment horizontal="center" vertical="center"/>
    </xf>
    <xf numFmtId="3" fontId="2" fillId="2" borderId="7" xfId="0" applyNumberFormat="1" applyFont="1" applyFill="1" applyBorder="1" applyAlignment="1">
      <alignment horizontal="center" vertical="center" wrapText="1"/>
    </xf>
    <xf numFmtId="3" fontId="2" fillId="2" borderId="11" xfId="0" applyNumberFormat="1" applyFont="1" applyFill="1" applyBorder="1" applyAlignment="1">
      <alignment horizontal="center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3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left" justifyLastLine="1"/>
    </xf>
    <xf numFmtId="3" fontId="2" fillId="0" borderId="4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left"/>
    </xf>
    <xf numFmtId="0" fontId="1" fillId="0" borderId="4" xfId="0" applyFont="1" applyFill="1" applyBorder="1" applyAlignment="1">
      <alignment horizontal="left"/>
    </xf>
    <xf numFmtId="0" fontId="1" fillId="0" borderId="0" xfId="0" applyFont="1" applyFill="1" applyBorder="1" applyAlignment="1">
      <alignment horizontal="distributed" justifyLastLine="1"/>
    </xf>
  </cellXfs>
  <cellStyles count="2">
    <cellStyle name="Normal" xfId="0" builtinId="0"/>
    <cellStyle name="Normal_97-0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7"/>
  <sheetViews>
    <sheetView tabSelected="1" zoomScaleNormal="100" workbookViewId="0">
      <selection sqref="A1:H1"/>
    </sheetView>
  </sheetViews>
  <sheetFormatPr baseColWidth="10" defaultRowHeight="18" customHeight="1" x14ac:dyDescent="0.2"/>
  <cols>
    <col min="1" max="1" width="1.7109375" style="1" customWidth="1"/>
    <col min="2" max="2" width="40.7109375" style="1" customWidth="1"/>
    <col min="3" max="4" width="9.28515625" style="2" customWidth="1"/>
    <col min="5" max="7" width="9.28515625" style="1" customWidth="1"/>
    <col min="8" max="8" width="9.28515625" style="2" customWidth="1"/>
    <col min="9" max="9" width="11.42578125" style="1"/>
    <col min="10" max="241" width="11.42578125" style="2"/>
    <col min="242" max="242" width="26.28515625" style="2" customWidth="1"/>
    <col min="243" max="243" width="8.7109375" style="2" customWidth="1"/>
    <col min="244" max="251" width="9.5703125" style="2" customWidth="1"/>
    <col min="252" max="497" width="11.42578125" style="2"/>
    <col min="498" max="498" width="26.28515625" style="2" customWidth="1"/>
    <col min="499" max="499" width="8.7109375" style="2" customWidth="1"/>
    <col min="500" max="507" width="9.5703125" style="2" customWidth="1"/>
    <col min="508" max="753" width="11.42578125" style="2"/>
    <col min="754" max="754" width="26.28515625" style="2" customWidth="1"/>
    <col min="755" max="755" width="8.7109375" style="2" customWidth="1"/>
    <col min="756" max="763" width="9.5703125" style="2" customWidth="1"/>
    <col min="764" max="1009" width="11.42578125" style="2"/>
    <col min="1010" max="1010" width="26.28515625" style="2" customWidth="1"/>
    <col min="1011" max="1011" width="8.7109375" style="2" customWidth="1"/>
    <col min="1012" max="1019" width="9.5703125" style="2" customWidth="1"/>
    <col min="1020" max="1265" width="11.42578125" style="2"/>
    <col min="1266" max="1266" width="26.28515625" style="2" customWidth="1"/>
    <col min="1267" max="1267" width="8.7109375" style="2" customWidth="1"/>
    <col min="1268" max="1275" width="9.5703125" style="2" customWidth="1"/>
    <col min="1276" max="1521" width="11.42578125" style="2"/>
    <col min="1522" max="1522" width="26.28515625" style="2" customWidth="1"/>
    <col min="1523" max="1523" width="8.7109375" style="2" customWidth="1"/>
    <col min="1524" max="1531" width="9.5703125" style="2" customWidth="1"/>
    <col min="1532" max="1777" width="11.42578125" style="2"/>
    <col min="1778" max="1778" width="26.28515625" style="2" customWidth="1"/>
    <col min="1779" max="1779" width="8.7109375" style="2" customWidth="1"/>
    <col min="1780" max="1787" width="9.5703125" style="2" customWidth="1"/>
    <col min="1788" max="2033" width="11.42578125" style="2"/>
    <col min="2034" max="2034" width="26.28515625" style="2" customWidth="1"/>
    <col min="2035" max="2035" width="8.7109375" style="2" customWidth="1"/>
    <col min="2036" max="2043" width="9.5703125" style="2" customWidth="1"/>
    <col min="2044" max="2289" width="11.42578125" style="2"/>
    <col min="2290" max="2290" width="26.28515625" style="2" customWidth="1"/>
    <col min="2291" max="2291" width="8.7109375" style="2" customWidth="1"/>
    <col min="2292" max="2299" width="9.5703125" style="2" customWidth="1"/>
    <col min="2300" max="2545" width="11.42578125" style="2"/>
    <col min="2546" max="2546" width="26.28515625" style="2" customWidth="1"/>
    <col min="2547" max="2547" width="8.7109375" style="2" customWidth="1"/>
    <col min="2548" max="2555" width="9.5703125" style="2" customWidth="1"/>
    <col min="2556" max="2801" width="11.42578125" style="2"/>
    <col min="2802" max="2802" width="26.28515625" style="2" customWidth="1"/>
    <col min="2803" max="2803" width="8.7109375" style="2" customWidth="1"/>
    <col min="2804" max="2811" width="9.5703125" style="2" customWidth="1"/>
    <col min="2812" max="3057" width="11.42578125" style="2"/>
    <col min="3058" max="3058" width="26.28515625" style="2" customWidth="1"/>
    <col min="3059" max="3059" width="8.7109375" style="2" customWidth="1"/>
    <col min="3060" max="3067" width="9.5703125" style="2" customWidth="1"/>
    <col min="3068" max="3313" width="11.42578125" style="2"/>
    <col min="3314" max="3314" width="26.28515625" style="2" customWidth="1"/>
    <col min="3315" max="3315" width="8.7109375" style="2" customWidth="1"/>
    <col min="3316" max="3323" width="9.5703125" style="2" customWidth="1"/>
    <col min="3324" max="3569" width="11.42578125" style="2"/>
    <col min="3570" max="3570" width="26.28515625" style="2" customWidth="1"/>
    <col min="3571" max="3571" width="8.7109375" style="2" customWidth="1"/>
    <col min="3572" max="3579" width="9.5703125" style="2" customWidth="1"/>
    <col min="3580" max="3825" width="11.42578125" style="2"/>
    <col min="3826" max="3826" width="26.28515625" style="2" customWidth="1"/>
    <col min="3827" max="3827" width="8.7109375" style="2" customWidth="1"/>
    <col min="3828" max="3835" width="9.5703125" style="2" customWidth="1"/>
    <col min="3836" max="4081" width="11.42578125" style="2"/>
    <col min="4082" max="4082" width="26.28515625" style="2" customWidth="1"/>
    <col min="4083" max="4083" width="8.7109375" style="2" customWidth="1"/>
    <col min="4084" max="4091" width="9.5703125" style="2" customWidth="1"/>
    <col min="4092" max="4337" width="11.42578125" style="2"/>
    <col min="4338" max="4338" width="26.28515625" style="2" customWidth="1"/>
    <col min="4339" max="4339" width="8.7109375" style="2" customWidth="1"/>
    <col min="4340" max="4347" width="9.5703125" style="2" customWidth="1"/>
    <col min="4348" max="4593" width="11.42578125" style="2"/>
    <col min="4594" max="4594" width="26.28515625" style="2" customWidth="1"/>
    <col min="4595" max="4595" width="8.7109375" style="2" customWidth="1"/>
    <col min="4596" max="4603" width="9.5703125" style="2" customWidth="1"/>
    <col min="4604" max="4849" width="11.42578125" style="2"/>
    <col min="4850" max="4850" width="26.28515625" style="2" customWidth="1"/>
    <col min="4851" max="4851" width="8.7109375" style="2" customWidth="1"/>
    <col min="4852" max="4859" width="9.5703125" style="2" customWidth="1"/>
    <col min="4860" max="5105" width="11.42578125" style="2"/>
    <col min="5106" max="5106" width="26.28515625" style="2" customWidth="1"/>
    <col min="5107" max="5107" width="8.7109375" style="2" customWidth="1"/>
    <col min="5108" max="5115" width="9.5703125" style="2" customWidth="1"/>
    <col min="5116" max="5361" width="11.42578125" style="2"/>
    <col min="5362" max="5362" width="26.28515625" style="2" customWidth="1"/>
    <col min="5363" max="5363" width="8.7109375" style="2" customWidth="1"/>
    <col min="5364" max="5371" width="9.5703125" style="2" customWidth="1"/>
    <col min="5372" max="5617" width="11.42578125" style="2"/>
    <col min="5618" max="5618" width="26.28515625" style="2" customWidth="1"/>
    <col min="5619" max="5619" width="8.7109375" style="2" customWidth="1"/>
    <col min="5620" max="5627" width="9.5703125" style="2" customWidth="1"/>
    <col min="5628" max="5873" width="11.42578125" style="2"/>
    <col min="5874" max="5874" width="26.28515625" style="2" customWidth="1"/>
    <col min="5875" max="5875" width="8.7109375" style="2" customWidth="1"/>
    <col min="5876" max="5883" width="9.5703125" style="2" customWidth="1"/>
    <col min="5884" max="6129" width="11.42578125" style="2"/>
    <col min="6130" max="6130" width="26.28515625" style="2" customWidth="1"/>
    <col min="6131" max="6131" width="8.7109375" style="2" customWidth="1"/>
    <col min="6132" max="6139" width="9.5703125" style="2" customWidth="1"/>
    <col min="6140" max="6385" width="11.42578125" style="2"/>
    <col min="6386" max="6386" width="26.28515625" style="2" customWidth="1"/>
    <col min="6387" max="6387" width="8.7109375" style="2" customWidth="1"/>
    <col min="6388" max="6395" width="9.5703125" style="2" customWidth="1"/>
    <col min="6396" max="6641" width="11.42578125" style="2"/>
    <col min="6642" max="6642" width="26.28515625" style="2" customWidth="1"/>
    <col min="6643" max="6643" width="8.7109375" style="2" customWidth="1"/>
    <col min="6644" max="6651" width="9.5703125" style="2" customWidth="1"/>
    <col min="6652" max="6897" width="11.42578125" style="2"/>
    <col min="6898" max="6898" width="26.28515625" style="2" customWidth="1"/>
    <col min="6899" max="6899" width="8.7109375" style="2" customWidth="1"/>
    <col min="6900" max="6907" width="9.5703125" style="2" customWidth="1"/>
    <col min="6908" max="7153" width="11.42578125" style="2"/>
    <col min="7154" max="7154" width="26.28515625" style="2" customWidth="1"/>
    <col min="7155" max="7155" width="8.7109375" style="2" customWidth="1"/>
    <col min="7156" max="7163" width="9.5703125" style="2" customWidth="1"/>
    <col min="7164" max="7409" width="11.42578125" style="2"/>
    <col min="7410" max="7410" width="26.28515625" style="2" customWidth="1"/>
    <col min="7411" max="7411" width="8.7109375" style="2" customWidth="1"/>
    <col min="7412" max="7419" width="9.5703125" style="2" customWidth="1"/>
    <col min="7420" max="7665" width="11.42578125" style="2"/>
    <col min="7666" max="7666" width="26.28515625" style="2" customWidth="1"/>
    <col min="7667" max="7667" width="8.7109375" style="2" customWidth="1"/>
    <col min="7668" max="7675" width="9.5703125" style="2" customWidth="1"/>
    <col min="7676" max="7921" width="11.42578125" style="2"/>
    <col min="7922" max="7922" width="26.28515625" style="2" customWidth="1"/>
    <col min="7923" max="7923" width="8.7109375" style="2" customWidth="1"/>
    <col min="7924" max="7931" width="9.5703125" style="2" customWidth="1"/>
    <col min="7932" max="8177" width="11.42578125" style="2"/>
    <col min="8178" max="8178" width="26.28515625" style="2" customWidth="1"/>
    <col min="8179" max="8179" width="8.7109375" style="2" customWidth="1"/>
    <col min="8180" max="8187" width="9.5703125" style="2" customWidth="1"/>
    <col min="8188" max="8433" width="11.42578125" style="2"/>
    <col min="8434" max="8434" width="26.28515625" style="2" customWidth="1"/>
    <col min="8435" max="8435" width="8.7109375" style="2" customWidth="1"/>
    <col min="8436" max="8443" width="9.5703125" style="2" customWidth="1"/>
    <col min="8444" max="8689" width="11.42578125" style="2"/>
    <col min="8690" max="8690" width="26.28515625" style="2" customWidth="1"/>
    <col min="8691" max="8691" width="8.7109375" style="2" customWidth="1"/>
    <col min="8692" max="8699" width="9.5703125" style="2" customWidth="1"/>
    <col min="8700" max="8945" width="11.42578125" style="2"/>
    <col min="8946" max="8946" width="26.28515625" style="2" customWidth="1"/>
    <col min="8947" max="8947" width="8.7109375" style="2" customWidth="1"/>
    <col min="8948" max="8955" width="9.5703125" style="2" customWidth="1"/>
    <col min="8956" max="9201" width="11.42578125" style="2"/>
    <col min="9202" max="9202" width="26.28515625" style="2" customWidth="1"/>
    <col min="9203" max="9203" width="8.7109375" style="2" customWidth="1"/>
    <col min="9204" max="9211" width="9.5703125" style="2" customWidth="1"/>
    <col min="9212" max="9457" width="11.42578125" style="2"/>
    <col min="9458" max="9458" width="26.28515625" style="2" customWidth="1"/>
    <col min="9459" max="9459" width="8.7109375" style="2" customWidth="1"/>
    <col min="9460" max="9467" width="9.5703125" style="2" customWidth="1"/>
    <col min="9468" max="9713" width="11.42578125" style="2"/>
    <col min="9714" max="9714" width="26.28515625" style="2" customWidth="1"/>
    <col min="9715" max="9715" width="8.7109375" style="2" customWidth="1"/>
    <col min="9716" max="9723" width="9.5703125" style="2" customWidth="1"/>
    <col min="9724" max="9969" width="11.42578125" style="2"/>
    <col min="9970" max="9970" width="26.28515625" style="2" customWidth="1"/>
    <col min="9971" max="9971" width="8.7109375" style="2" customWidth="1"/>
    <col min="9972" max="9979" width="9.5703125" style="2" customWidth="1"/>
    <col min="9980" max="10225" width="11.42578125" style="2"/>
    <col min="10226" max="10226" width="26.28515625" style="2" customWidth="1"/>
    <col min="10227" max="10227" width="8.7109375" style="2" customWidth="1"/>
    <col min="10228" max="10235" width="9.5703125" style="2" customWidth="1"/>
    <col min="10236" max="10481" width="11.42578125" style="2"/>
    <col min="10482" max="10482" width="26.28515625" style="2" customWidth="1"/>
    <col min="10483" max="10483" width="8.7109375" style="2" customWidth="1"/>
    <col min="10484" max="10491" width="9.5703125" style="2" customWidth="1"/>
    <col min="10492" max="10737" width="11.42578125" style="2"/>
    <col min="10738" max="10738" width="26.28515625" style="2" customWidth="1"/>
    <col min="10739" max="10739" width="8.7109375" style="2" customWidth="1"/>
    <col min="10740" max="10747" width="9.5703125" style="2" customWidth="1"/>
    <col min="10748" max="10993" width="11.42578125" style="2"/>
    <col min="10994" max="10994" width="26.28515625" style="2" customWidth="1"/>
    <col min="10995" max="10995" width="8.7109375" style="2" customWidth="1"/>
    <col min="10996" max="11003" width="9.5703125" style="2" customWidth="1"/>
    <col min="11004" max="11249" width="11.42578125" style="2"/>
    <col min="11250" max="11250" width="26.28515625" style="2" customWidth="1"/>
    <col min="11251" max="11251" width="8.7109375" style="2" customWidth="1"/>
    <col min="11252" max="11259" width="9.5703125" style="2" customWidth="1"/>
    <col min="11260" max="11505" width="11.42578125" style="2"/>
    <col min="11506" max="11506" width="26.28515625" style="2" customWidth="1"/>
    <col min="11507" max="11507" width="8.7109375" style="2" customWidth="1"/>
    <col min="11508" max="11515" width="9.5703125" style="2" customWidth="1"/>
    <col min="11516" max="11761" width="11.42578125" style="2"/>
    <col min="11762" max="11762" width="26.28515625" style="2" customWidth="1"/>
    <col min="11763" max="11763" width="8.7109375" style="2" customWidth="1"/>
    <col min="11764" max="11771" width="9.5703125" style="2" customWidth="1"/>
    <col min="11772" max="12017" width="11.42578125" style="2"/>
    <col min="12018" max="12018" width="26.28515625" style="2" customWidth="1"/>
    <col min="12019" max="12019" width="8.7109375" style="2" customWidth="1"/>
    <col min="12020" max="12027" width="9.5703125" style="2" customWidth="1"/>
    <col min="12028" max="12273" width="11.42578125" style="2"/>
    <col min="12274" max="12274" width="26.28515625" style="2" customWidth="1"/>
    <col min="12275" max="12275" width="8.7109375" style="2" customWidth="1"/>
    <col min="12276" max="12283" width="9.5703125" style="2" customWidth="1"/>
    <col min="12284" max="12529" width="11.42578125" style="2"/>
    <col min="12530" max="12530" width="26.28515625" style="2" customWidth="1"/>
    <col min="12531" max="12531" width="8.7109375" style="2" customWidth="1"/>
    <col min="12532" max="12539" width="9.5703125" style="2" customWidth="1"/>
    <col min="12540" max="12785" width="11.42578125" style="2"/>
    <col min="12786" max="12786" width="26.28515625" style="2" customWidth="1"/>
    <col min="12787" max="12787" width="8.7109375" style="2" customWidth="1"/>
    <col min="12788" max="12795" width="9.5703125" style="2" customWidth="1"/>
    <col min="12796" max="13041" width="11.42578125" style="2"/>
    <col min="13042" max="13042" width="26.28515625" style="2" customWidth="1"/>
    <col min="13043" max="13043" width="8.7109375" style="2" customWidth="1"/>
    <col min="13044" max="13051" width="9.5703125" style="2" customWidth="1"/>
    <col min="13052" max="13297" width="11.42578125" style="2"/>
    <col min="13298" max="13298" width="26.28515625" style="2" customWidth="1"/>
    <col min="13299" max="13299" width="8.7109375" style="2" customWidth="1"/>
    <col min="13300" max="13307" width="9.5703125" style="2" customWidth="1"/>
    <col min="13308" max="13553" width="11.42578125" style="2"/>
    <col min="13554" max="13554" width="26.28515625" style="2" customWidth="1"/>
    <col min="13555" max="13555" width="8.7109375" style="2" customWidth="1"/>
    <col min="13556" max="13563" width="9.5703125" style="2" customWidth="1"/>
    <col min="13564" max="13809" width="11.42578125" style="2"/>
    <col min="13810" max="13810" width="26.28515625" style="2" customWidth="1"/>
    <col min="13811" max="13811" width="8.7109375" style="2" customWidth="1"/>
    <col min="13812" max="13819" width="9.5703125" style="2" customWidth="1"/>
    <col min="13820" max="14065" width="11.42578125" style="2"/>
    <col min="14066" max="14066" width="26.28515625" style="2" customWidth="1"/>
    <col min="14067" max="14067" width="8.7109375" style="2" customWidth="1"/>
    <col min="14068" max="14075" width="9.5703125" style="2" customWidth="1"/>
    <col min="14076" max="14321" width="11.42578125" style="2"/>
    <col min="14322" max="14322" width="26.28515625" style="2" customWidth="1"/>
    <col min="14323" max="14323" width="8.7109375" style="2" customWidth="1"/>
    <col min="14324" max="14331" width="9.5703125" style="2" customWidth="1"/>
    <col min="14332" max="14577" width="11.42578125" style="2"/>
    <col min="14578" max="14578" width="26.28515625" style="2" customWidth="1"/>
    <col min="14579" max="14579" width="8.7109375" style="2" customWidth="1"/>
    <col min="14580" max="14587" width="9.5703125" style="2" customWidth="1"/>
    <col min="14588" max="14833" width="11.42578125" style="2"/>
    <col min="14834" max="14834" width="26.28515625" style="2" customWidth="1"/>
    <col min="14835" max="14835" width="8.7109375" style="2" customWidth="1"/>
    <col min="14836" max="14843" width="9.5703125" style="2" customWidth="1"/>
    <col min="14844" max="15089" width="11.42578125" style="2"/>
    <col min="15090" max="15090" width="26.28515625" style="2" customWidth="1"/>
    <col min="15091" max="15091" width="8.7109375" style="2" customWidth="1"/>
    <col min="15092" max="15099" width="9.5703125" style="2" customWidth="1"/>
    <col min="15100" max="15345" width="11.42578125" style="2"/>
    <col min="15346" max="15346" width="26.28515625" style="2" customWidth="1"/>
    <col min="15347" max="15347" width="8.7109375" style="2" customWidth="1"/>
    <col min="15348" max="15355" width="9.5703125" style="2" customWidth="1"/>
    <col min="15356" max="15601" width="11.42578125" style="2"/>
    <col min="15602" max="15602" width="26.28515625" style="2" customWidth="1"/>
    <col min="15603" max="15603" width="8.7109375" style="2" customWidth="1"/>
    <col min="15604" max="15611" width="9.5703125" style="2" customWidth="1"/>
    <col min="15612" max="15857" width="11.42578125" style="2"/>
    <col min="15858" max="15858" width="26.28515625" style="2" customWidth="1"/>
    <col min="15859" max="15859" width="8.7109375" style="2" customWidth="1"/>
    <col min="15860" max="15867" width="9.5703125" style="2" customWidth="1"/>
    <col min="15868" max="16113" width="11.42578125" style="2"/>
    <col min="16114" max="16114" width="26.28515625" style="2" customWidth="1"/>
    <col min="16115" max="16115" width="8.7109375" style="2" customWidth="1"/>
    <col min="16116" max="16123" width="9.5703125" style="2" customWidth="1"/>
    <col min="16124" max="16384" width="11.42578125" style="2"/>
  </cols>
  <sheetData>
    <row r="1" spans="1:11" ht="15.75" customHeight="1" x14ac:dyDescent="0.2">
      <c r="A1" s="31" t="s">
        <v>29</v>
      </c>
      <c r="B1" s="31"/>
      <c r="C1" s="31"/>
      <c r="D1" s="31"/>
      <c r="E1" s="31"/>
      <c r="F1" s="31"/>
      <c r="G1" s="31"/>
      <c r="H1" s="31"/>
    </row>
    <row r="2" spans="1:11" ht="15.75" customHeight="1" x14ac:dyDescent="0.2">
      <c r="A2" s="31" t="s">
        <v>30</v>
      </c>
      <c r="B2" s="31"/>
      <c r="C2" s="31"/>
      <c r="D2" s="31"/>
      <c r="E2" s="31"/>
      <c r="F2" s="31"/>
      <c r="G2" s="31"/>
      <c r="H2" s="31"/>
    </row>
    <row r="3" spans="1:11" ht="12.2" customHeight="1" x14ac:dyDescent="0.2">
      <c r="A3" s="12" t="s">
        <v>0</v>
      </c>
      <c r="B3" s="12"/>
      <c r="C3" s="12"/>
      <c r="D3" s="12"/>
      <c r="E3" s="12"/>
      <c r="F3" s="12"/>
      <c r="G3" s="12"/>
      <c r="H3" s="12"/>
    </row>
    <row r="4" spans="1:11" ht="20.100000000000001" customHeight="1" x14ac:dyDescent="0.2">
      <c r="A4" s="32" t="s">
        <v>23</v>
      </c>
      <c r="B4" s="33"/>
      <c r="C4" s="38" t="s">
        <v>1</v>
      </c>
      <c r="D4" s="32"/>
      <c r="E4" s="32"/>
      <c r="F4" s="32"/>
      <c r="G4" s="32"/>
      <c r="H4" s="32"/>
    </row>
    <row r="5" spans="1:11" ht="20.100000000000001" customHeight="1" x14ac:dyDescent="0.2">
      <c r="A5" s="34"/>
      <c r="B5" s="35"/>
      <c r="C5" s="39" t="s">
        <v>2</v>
      </c>
      <c r="D5" s="41" t="s">
        <v>3</v>
      </c>
      <c r="E5" s="42"/>
      <c r="F5" s="42"/>
      <c r="G5" s="42"/>
      <c r="H5" s="42"/>
    </row>
    <row r="6" spans="1:11" ht="60.75" customHeight="1" x14ac:dyDescent="0.2">
      <c r="A6" s="36"/>
      <c r="B6" s="37"/>
      <c r="C6" s="40"/>
      <c r="D6" s="14" t="s">
        <v>4</v>
      </c>
      <c r="E6" s="14" t="s">
        <v>6</v>
      </c>
      <c r="F6" s="14" t="s">
        <v>7</v>
      </c>
      <c r="G6" s="14" t="s">
        <v>5</v>
      </c>
      <c r="H6" s="14" t="s">
        <v>32</v>
      </c>
    </row>
    <row r="7" spans="1:11" ht="12.2" customHeight="1" x14ac:dyDescent="0.2">
      <c r="A7" s="15"/>
      <c r="B7" s="16"/>
      <c r="C7" s="17"/>
      <c r="D7" s="18"/>
      <c r="E7" s="18"/>
      <c r="F7" s="18"/>
      <c r="G7" s="18"/>
      <c r="H7" s="18"/>
    </row>
    <row r="8" spans="1:11" ht="20.100000000000001" customHeight="1" x14ac:dyDescent="0.2">
      <c r="A8" s="31" t="s">
        <v>20</v>
      </c>
      <c r="B8" s="44"/>
      <c r="C8" s="23">
        <f>SUM(C15,C19,C23,C27,C30,C36,C39,C42,C46)</f>
        <v>3275</v>
      </c>
      <c r="D8" s="23">
        <f>SUM(D15,D19,D23,D27,D30,D36,D39,D42,D46)</f>
        <v>2855</v>
      </c>
      <c r="E8" s="23">
        <f t="shared" ref="E8:H8" si="0">SUM(E15,E19,E23,E27,E30,E36,E39,E42,E46)</f>
        <v>290</v>
      </c>
      <c r="F8" s="23">
        <f t="shared" si="0"/>
        <v>21</v>
      </c>
      <c r="G8" s="23">
        <f t="shared" si="0"/>
        <v>69</v>
      </c>
      <c r="H8" s="24">
        <f t="shared" si="0"/>
        <v>40</v>
      </c>
      <c r="J8" s="30"/>
    </row>
    <row r="9" spans="1:11" ht="20.100000000000001" customHeight="1" x14ac:dyDescent="0.2">
      <c r="B9" s="3" t="s">
        <v>8</v>
      </c>
      <c r="C9" s="23">
        <f>SUM(D9:H9)</f>
        <v>451</v>
      </c>
      <c r="D9" s="25">
        <f>SUM(D24,D28,D31,D47)</f>
        <v>417</v>
      </c>
      <c r="E9" s="25">
        <f t="shared" ref="E9:H9" si="1">SUM(E24,E28,E31,E47)</f>
        <v>22</v>
      </c>
      <c r="F9" s="25">
        <f t="shared" si="1"/>
        <v>1</v>
      </c>
      <c r="G9" s="25">
        <f t="shared" si="1"/>
        <v>6</v>
      </c>
      <c r="H9" s="26">
        <f t="shared" si="1"/>
        <v>5</v>
      </c>
    </row>
    <row r="10" spans="1:11" ht="17.100000000000001" customHeight="1" x14ac:dyDescent="0.2">
      <c r="B10" s="3" t="s">
        <v>9</v>
      </c>
      <c r="C10" s="23">
        <f t="shared" ref="C10:C49" si="2">SUM(D10:H10)</f>
        <v>125</v>
      </c>
      <c r="D10" s="25">
        <f>SUM(D32)</f>
        <v>116</v>
      </c>
      <c r="E10" s="25">
        <f t="shared" ref="E10:H10" si="3">SUM(E32)</f>
        <v>6</v>
      </c>
      <c r="F10" s="23" t="s">
        <v>24</v>
      </c>
      <c r="G10" s="25">
        <f t="shared" si="3"/>
        <v>1</v>
      </c>
      <c r="H10" s="26">
        <f t="shared" si="3"/>
        <v>2</v>
      </c>
    </row>
    <row r="11" spans="1:11" ht="17.100000000000001" customHeight="1" x14ac:dyDescent="0.2">
      <c r="B11" s="4" t="s">
        <v>10</v>
      </c>
      <c r="C11" s="23">
        <f t="shared" si="2"/>
        <v>65</v>
      </c>
      <c r="D11" s="25">
        <f>SUM(D33)</f>
        <v>61</v>
      </c>
      <c r="E11" s="25">
        <f t="shared" ref="E11:G11" si="4">SUM(E33)</f>
        <v>1</v>
      </c>
      <c r="F11" s="23" t="s">
        <v>24</v>
      </c>
      <c r="G11" s="23">
        <f t="shared" si="4"/>
        <v>3</v>
      </c>
      <c r="H11" s="24" t="s">
        <v>24</v>
      </c>
    </row>
    <row r="12" spans="1:11" ht="17.100000000000001" customHeight="1" x14ac:dyDescent="0.2">
      <c r="B12" s="22" t="s">
        <v>34</v>
      </c>
      <c r="C12" s="23">
        <f t="shared" si="2"/>
        <v>660</v>
      </c>
      <c r="D12" s="25">
        <f>SUM(D16,D20,D34,D43,)</f>
        <v>618</v>
      </c>
      <c r="E12" s="25">
        <f t="shared" ref="E12:H12" si="5">SUM(E16,E20,E34,E43,)</f>
        <v>23</v>
      </c>
      <c r="F12" s="25">
        <f t="shared" si="5"/>
        <v>2</v>
      </c>
      <c r="G12" s="25">
        <f t="shared" si="5"/>
        <v>8</v>
      </c>
      <c r="H12" s="26">
        <f t="shared" si="5"/>
        <v>9</v>
      </c>
    </row>
    <row r="13" spans="1:11" ht="17.100000000000001" customHeight="1" x14ac:dyDescent="0.2">
      <c r="B13" s="1" t="s">
        <v>11</v>
      </c>
      <c r="C13" s="23">
        <f t="shared" si="2"/>
        <v>171</v>
      </c>
      <c r="D13" s="25">
        <f>SUM(D17,D21,D25,D37,D40,D44,D48)</f>
        <v>107</v>
      </c>
      <c r="E13" s="25">
        <f t="shared" ref="E13:H13" si="6">SUM(E17,E21,E25,E37,E40,E44,E48)</f>
        <v>55</v>
      </c>
      <c r="F13" s="25">
        <f t="shared" si="6"/>
        <v>3</v>
      </c>
      <c r="G13" s="23" t="s">
        <v>24</v>
      </c>
      <c r="H13" s="26">
        <f t="shared" si="6"/>
        <v>6</v>
      </c>
    </row>
    <row r="14" spans="1:11" ht="17.100000000000001" customHeight="1" x14ac:dyDescent="0.2">
      <c r="B14" s="22" t="s">
        <v>31</v>
      </c>
      <c r="C14" s="23">
        <f t="shared" si="2"/>
        <v>1803</v>
      </c>
      <c r="D14" s="25">
        <f>SUM(D18,D22,D26,D29,D35,D38,D41,D45,D49)</f>
        <v>1536</v>
      </c>
      <c r="E14" s="25">
        <f t="shared" ref="E14:H14" si="7">SUM(E18,E22,E26,E29,E35,E38,E41,E45,E49)</f>
        <v>183</v>
      </c>
      <c r="F14" s="25">
        <f t="shared" si="7"/>
        <v>15</v>
      </c>
      <c r="G14" s="25">
        <f t="shared" si="7"/>
        <v>51</v>
      </c>
      <c r="H14" s="26">
        <f t="shared" si="7"/>
        <v>18</v>
      </c>
    </row>
    <row r="15" spans="1:11" ht="20.100000000000001" customHeight="1" x14ac:dyDescent="0.2">
      <c r="A15" s="3" t="s">
        <v>22</v>
      </c>
      <c r="C15" s="23">
        <f>SUM(D15:H15)</f>
        <v>270</v>
      </c>
      <c r="D15" s="23">
        <f>SUM(D16:D18)</f>
        <v>228</v>
      </c>
      <c r="E15" s="23">
        <f>SUM(E16:E18)</f>
        <v>26</v>
      </c>
      <c r="F15" s="23">
        <f>SUM(F16:F18)</f>
        <v>4</v>
      </c>
      <c r="G15" s="23">
        <f t="shared" ref="G15" si="8">SUM(G16:G18)</f>
        <v>7</v>
      </c>
      <c r="H15" s="24">
        <f t="shared" ref="H15" si="9">SUM(H16:H18)</f>
        <v>5</v>
      </c>
      <c r="J15" s="30"/>
      <c r="K15" s="30"/>
    </row>
    <row r="16" spans="1:11" ht="15.95" customHeight="1" x14ac:dyDescent="0.2">
      <c r="B16" s="22" t="s">
        <v>34</v>
      </c>
      <c r="C16" s="23">
        <f t="shared" si="2"/>
        <v>146</v>
      </c>
      <c r="D16" s="27">
        <v>131</v>
      </c>
      <c r="E16" s="28">
        <v>6</v>
      </c>
      <c r="F16" s="27">
        <v>2</v>
      </c>
      <c r="G16" s="27">
        <v>4</v>
      </c>
      <c r="H16" s="29">
        <v>3</v>
      </c>
    </row>
    <row r="17" spans="1:10" ht="15.95" customHeight="1" x14ac:dyDescent="0.2">
      <c r="B17" s="1" t="s">
        <v>11</v>
      </c>
      <c r="C17" s="23">
        <f t="shared" si="2"/>
        <v>16</v>
      </c>
      <c r="D17" s="27">
        <v>12</v>
      </c>
      <c r="E17" s="28">
        <v>4</v>
      </c>
      <c r="F17" s="27" t="s">
        <v>24</v>
      </c>
      <c r="G17" s="27" t="s">
        <v>24</v>
      </c>
      <c r="H17" s="29" t="s">
        <v>24</v>
      </c>
    </row>
    <row r="18" spans="1:10" ht="15.95" customHeight="1" x14ac:dyDescent="0.2">
      <c r="B18" s="22" t="s">
        <v>31</v>
      </c>
      <c r="C18" s="23">
        <f t="shared" si="2"/>
        <v>108</v>
      </c>
      <c r="D18" s="27">
        <v>85</v>
      </c>
      <c r="E18" s="28">
        <v>16</v>
      </c>
      <c r="F18" s="27">
        <v>2</v>
      </c>
      <c r="G18" s="27">
        <v>3</v>
      </c>
      <c r="H18" s="29">
        <v>2</v>
      </c>
    </row>
    <row r="19" spans="1:10" ht="20.100000000000001" customHeight="1" x14ac:dyDescent="0.2">
      <c r="A19" s="45" t="s">
        <v>14</v>
      </c>
      <c r="B19" s="46"/>
      <c r="C19" s="23">
        <f t="shared" si="2"/>
        <v>378</v>
      </c>
      <c r="D19" s="23">
        <f>SUM(D20:D22)</f>
        <v>337</v>
      </c>
      <c r="E19" s="23">
        <f t="shared" ref="E19:H19" si="10">SUM(E20:E22)</f>
        <v>23</v>
      </c>
      <c r="F19" s="23">
        <f t="shared" si="10"/>
        <v>1</v>
      </c>
      <c r="G19" s="23">
        <f t="shared" ref="G19" si="11">SUM(G20:G22)</f>
        <v>14</v>
      </c>
      <c r="H19" s="24">
        <f t="shared" si="10"/>
        <v>3</v>
      </c>
      <c r="J19" s="30"/>
    </row>
    <row r="20" spans="1:10" ht="15.95" customHeight="1" x14ac:dyDescent="0.2">
      <c r="B20" s="22" t="s">
        <v>34</v>
      </c>
      <c r="C20" s="23">
        <f t="shared" si="2"/>
        <v>91</v>
      </c>
      <c r="D20" s="27">
        <v>90</v>
      </c>
      <c r="E20" s="27" t="s">
        <v>24</v>
      </c>
      <c r="F20" s="27" t="s">
        <v>24</v>
      </c>
      <c r="G20" s="27">
        <v>1</v>
      </c>
      <c r="H20" s="29" t="s">
        <v>24</v>
      </c>
    </row>
    <row r="21" spans="1:10" ht="15.95" customHeight="1" x14ac:dyDescent="0.2">
      <c r="B21" s="1" t="s">
        <v>11</v>
      </c>
      <c r="C21" s="23">
        <f t="shared" si="2"/>
        <v>1</v>
      </c>
      <c r="D21" s="27" t="s">
        <v>24</v>
      </c>
      <c r="E21" s="27" t="s">
        <v>24</v>
      </c>
      <c r="F21" s="27" t="s">
        <v>24</v>
      </c>
      <c r="G21" s="27" t="s">
        <v>24</v>
      </c>
      <c r="H21" s="29">
        <v>1</v>
      </c>
    </row>
    <row r="22" spans="1:10" ht="15.95" customHeight="1" x14ac:dyDescent="0.2">
      <c r="B22" s="22" t="s">
        <v>31</v>
      </c>
      <c r="C22" s="23">
        <f t="shared" si="2"/>
        <v>286</v>
      </c>
      <c r="D22" s="27">
        <v>247</v>
      </c>
      <c r="E22" s="28">
        <v>23</v>
      </c>
      <c r="F22" s="28">
        <v>1</v>
      </c>
      <c r="G22" s="28">
        <v>13</v>
      </c>
      <c r="H22" s="29">
        <v>2</v>
      </c>
    </row>
    <row r="23" spans="1:10" ht="20.100000000000001" customHeight="1" x14ac:dyDescent="0.2">
      <c r="A23" s="3" t="s">
        <v>15</v>
      </c>
      <c r="C23" s="23">
        <f t="shared" si="2"/>
        <v>415</v>
      </c>
      <c r="D23" s="23">
        <f t="shared" ref="D23:H23" si="12">SUM(D24:D26)</f>
        <v>363</v>
      </c>
      <c r="E23" s="23">
        <f t="shared" si="12"/>
        <v>41</v>
      </c>
      <c r="F23" s="23">
        <f t="shared" si="12"/>
        <v>5</v>
      </c>
      <c r="G23" s="23">
        <f t="shared" ref="G23" si="13">SUM(G24:G26)</f>
        <v>3</v>
      </c>
      <c r="H23" s="24">
        <f t="shared" si="12"/>
        <v>3</v>
      </c>
      <c r="J23" s="30"/>
    </row>
    <row r="24" spans="1:10" ht="15.95" customHeight="1" x14ac:dyDescent="0.2">
      <c r="B24" s="3" t="s">
        <v>8</v>
      </c>
      <c r="C24" s="23">
        <f t="shared" si="2"/>
        <v>195</v>
      </c>
      <c r="D24" s="27">
        <v>184</v>
      </c>
      <c r="E24" s="28">
        <v>9</v>
      </c>
      <c r="F24" s="27">
        <v>1</v>
      </c>
      <c r="G24" s="27" t="s">
        <v>24</v>
      </c>
      <c r="H24" s="29">
        <v>1</v>
      </c>
    </row>
    <row r="25" spans="1:10" ht="15.95" customHeight="1" x14ac:dyDescent="0.2">
      <c r="B25" s="1" t="s">
        <v>11</v>
      </c>
      <c r="C25" s="23">
        <f t="shared" si="2"/>
        <v>9</v>
      </c>
      <c r="D25" s="27">
        <v>3</v>
      </c>
      <c r="E25" s="27">
        <v>5</v>
      </c>
      <c r="F25" s="27">
        <v>1</v>
      </c>
      <c r="G25" s="27" t="s">
        <v>24</v>
      </c>
      <c r="H25" s="29" t="s">
        <v>24</v>
      </c>
    </row>
    <row r="26" spans="1:10" ht="15.95" customHeight="1" x14ac:dyDescent="0.2">
      <c r="B26" s="22" t="s">
        <v>31</v>
      </c>
      <c r="C26" s="23">
        <f t="shared" si="2"/>
        <v>211</v>
      </c>
      <c r="D26" s="27">
        <v>176</v>
      </c>
      <c r="E26" s="28">
        <v>27</v>
      </c>
      <c r="F26" s="28">
        <v>3</v>
      </c>
      <c r="G26" s="28">
        <v>3</v>
      </c>
      <c r="H26" s="29">
        <v>2</v>
      </c>
    </row>
    <row r="27" spans="1:10" ht="20.100000000000001" customHeight="1" x14ac:dyDescent="0.2">
      <c r="A27" s="45" t="s">
        <v>16</v>
      </c>
      <c r="B27" s="46"/>
      <c r="C27" s="23">
        <f t="shared" si="2"/>
        <v>140</v>
      </c>
      <c r="D27" s="23">
        <f t="shared" ref="D27:H27" si="14">SUM(D28:D29)</f>
        <v>117</v>
      </c>
      <c r="E27" s="23">
        <f t="shared" si="14"/>
        <v>17</v>
      </c>
      <c r="F27" s="23" t="s">
        <v>24</v>
      </c>
      <c r="G27" s="23">
        <f t="shared" ref="G27" si="15">SUM(G28:G29)</f>
        <v>5</v>
      </c>
      <c r="H27" s="24">
        <f t="shared" si="14"/>
        <v>1</v>
      </c>
      <c r="J27" s="30"/>
    </row>
    <row r="28" spans="1:10" ht="15.95" customHeight="1" x14ac:dyDescent="0.2">
      <c r="B28" s="3" t="s">
        <v>8</v>
      </c>
      <c r="C28" s="23">
        <f t="shared" si="2"/>
        <v>58</v>
      </c>
      <c r="D28" s="27">
        <v>53</v>
      </c>
      <c r="E28" s="28">
        <v>4</v>
      </c>
      <c r="F28" s="27" t="s">
        <v>24</v>
      </c>
      <c r="G28" s="27" t="s">
        <v>24</v>
      </c>
      <c r="H28" s="29">
        <v>1</v>
      </c>
    </row>
    <row r="29" spans="1:10" ht="15.95" customHeight="1" x14ac:dyDescent="0.2">
      <c r="B29" s="22" t="s">
        <v>31</v>
      </c>
      <c r="C29" s="23">
        <f t="shared" si="2"/>
        <v>82</v>
      </c>
      <c r="D29" s="27">
        <v>64</v>
      </c>
      <c r="E29" s="28">
        <v>13</v>
      </c>
      <c r="F29" s="27" t="s">
        <v>24</v>
      </c>
      <c r="G29" s="27">
        <v>5</v>
      </c>
      <c r="H29" s="29" t="s">
        <v>24</v>
      </c>
    </row>
    <row r="30" spans="1:10" ht="20.100000000000001" customHeight="1" x14ac:dyDescent="0.2">
      <c r="A30" s="45" t="s">
        <v>19</v>
      </c>
      <c r="B30" s="46"/>
      <c r="C30" s="23">
        <f t="shared" si="2"/>
        <v>446</v>
      </c>
      <c r="D30" s="23">
        <f t="shared" ref="D30:H30" si="16">SUM(D31:D35)</f>
        <v>405</v>
      </c>
      <c r="E30" s="23">
        <f t="shared" si="16"/>
        <v>25</v>
      </c>
      <c r="F30" s="23" t="s">
        <v>24</v>
      </c>
      <c r="G30" s="23">
        <f t="shared" ref="G30" si="17">SUM(G31:G35)</f>
        <v>8</v>
      </c>
      <c r="H30" s="24">
        <f t="shared" si="16"/>
        <v>8</v>
      </c>
      <c r="J30" s="30"/>
    </row>
    <row r="31" spans="1:10" ht="15.95" customHeight="1" x14ac:dyDescent="0.2">
      <c r="B31" s="3" t="s">
        <v>8</v>
      </c>
      <c r="C31" s="23">
        <f t="shared" si="2"/>
        <v>86</v>
      </c>
      <c r="D31" s="27">
        <v>76</v>
      </c>
      <c r="E31" s="28">
        <v>5</v>
      </c>
      <c r="F31" s="27" t="s">
        <v>24</v>
      </c>
      <c r="G31" s="28">
        <v>3</v>
      </c>
      <c r="H31" s="29">
        <v>2</v>
      </c>
    </row>
    <row r="32" spans="1:10" ht="15.95" customHeight="1" x14ac:dyDescent="0.2">
      <c r="B32" s="3" t="s">
        <v>9</v>
      </c>
      <c r="C32" s="23">
        <f t="shared" si="2"/>
        <v>125</v>
      </c>
      <c r="D32" s="27">
        <v>116</v>
      </c>
      <c r="E32" s="28">
        <v>6</v>
      </c>
      <c r="F32" s="27" t="s">
        <v>24</v>
      </c>
      <c r="G32" s="27">
        <v>1</v>
      </c>
      <c r="H32" s="29">
        <v>2</v>
      </c>
    </row>
    <row r="33" spans="1:10" ht="15.95" customHeight="1" x14ac:dyDescent="0.2">
      <c r="B33" s="4" t="s">
        <v>10</v>
      </c>
      <c r="C33" s="23">
        <f t="shared" si="2"/>
        <v>65</v>
      </c>
      <c r="D33" s="27">
        <v>61</v>
      </c>
      <c r="E33" s="28">
        <v>1</v>
      </c>
      <c r="F33" s="27" t="s">
        <v>24</v>
      </c>
      <c r="G33" s="27">
        <v>3</v>
      </c>
      <c r="H33" s="29" t="s">
        <v>24</v>
      </c>
    </row>
    <row r="34" spans="1:10" ht="15.95" customHeight="1" x14ac:dyDescent="0.2">
      <c r="B34" s="22" t="s">
        <v>34</v>
      </c>
      <c r="C34" s="23">
        <f t="shared" si="2"/>
        <v>54</v>
      </c>
      <c r="D34" s="27">
        <v>52</v>
      </c>
      <c r="E34" s="27">
        <v>1</v>
      </c>
      <c r="F34" s="27" t="s">
        <v>24</v>
      </c>
      <c r="G34" s="27" t="s">
        <v>24</v>
      </c>
      <c r="H34" s="29">
        <v>1</v>
      </c>
    </row>
    <row r="35" spans="1:10" ht="15.95" customHeight="1" x14ac:dyDescent="0.2">
      <c r="B35" s="22" t="s">
        <v>31</v>
      </c>
      <c r="C35" s="23">
        <f t="shared" si="2"/>
        <v>116</v>
      </c>
      <c r="D35" s="27">
        <v>100</v>
      </c>
      <c r="E35" s="27">
        <v>12</v>
      </c>
      <c r="F35" s="27" t="s">
        <v>24</v>
      </c>
      <c r="G35" s="27">
        <v>1</v>
      </c>
      <c r="H35" s="29">
        <v>3</v>
      </c>
    </row>
    <row r="36" spans="1:10" ht="20.100000000000001" customHeight="1" x14ac:dyDescent="0.2">
      <c r="A36" s="45" t="s">
        <v>12</v>
      </c>
      <c r="B36" s="46"/>
      <c r="C36" s="23">
        <f t="shared" si="2"/>
        <v>69</v>
      </c>
      <c r="D36" s="23">
        <f>SUM(D37:D38)</f>
        <v>55</v>
      </c>
      <c r="E36" s="23">
        <f>SUM(E37:E38)</f>
        <v>8</v>
      </c>
      <c r="F36" s="23">
        <f>SUM(F37:F38)</f>
        <v>4</v>
      </c>
      <c r="G36" s="23">
        <f>SUM(G37:G38)</f>
        <v>1</v>
      </c>
      <c r="H36" s="24">
        <f>SUM(H37:H38)</f>
        <v>1</v>
      </c>
      <c r="J36" s="30"/>
    </row>
    <row r="37" spans="1:10" ht="15.95" customHeight="1" x14ac:dyDescent="0.2">
      <c r="B37" s="4" t="s">
        <v>11</v>
      </c>
      <c r="C37" s="23">
        <f t="shared" si="2"/>
        <v>3</v>
      </c>
      <c r="D37" s="27">
        <v>2</v>
      </c>
      <c r="E37" s="27" t="s">
        <v>24</v>
      </c>
      <c r="F37" s="27">
        <v>1</v>
      </c>
      <c r="G37" s="27" t="s">
        <v>24</v>
      </c>
      <c r="H37" s="29" t="s">
        <v>24</v>
      </c>
    </row>
    <row r="38" spans="1:10" ht="15.95" customHeight="1" x14ac:dyDescent="0.2">
      <c r="B38" s="22" t="s">
        <v>31</v>
      </c>
      <c r="C38" s="23">
        <f t="shared" si="2"/>
        <v>66</v>
      </c>
      <c r="D38" s="27">
        <v>53</v>
      </c>
      <c r="E38" s="27">
        <v>8</v>
      </c>
      <c r="F38" s="27">
        <v>3</v>
      </c>
      <c r="G38" s="27">
        <v>1</v>
      </c>
      <c r="H38" s="29">
        <v>1</v>
      </c>
    </row>
    <row r="39" spans="1:10" ht="20.100000000000001" customHeight="1" x14ac:dyDescent="0.2">
      <c r="A39" s="45" t="s">
        <v>13</v>
      </c>
      <c r="B39" s="46"/>
      <c r="C39" s="23">
        <f t="shared" si="2"/>
        <v>226</v>
      </c>
      <c r="D39" s="23">
        <f t="shared" ref="D39:H39" si="18">SUM(D40:D41)</f>
        <v>188</v>
      </c>
      <c r="E39" s="23">
        <f t="shared" si="18"/>
        <v>19</v>
      </c>
      <c r="F39" s="23">
        <f t="shared" si="18"/>
        <v>4</v>
      </c>
      <c r="G39" s="23">
        <f t="shared" ref="G39" si="19">SUM(G40:G41)</f>
        <v>10</v>
      </c>
      <c r="H39" s="24">
        <f t="shared" si="18"/>
        <v>5</v>
      </c>
      <c r="J39" s="30"/>
    </row>
    <row r="40" spans="1:10" ht="15.95" customHeight="1" x14ac:dyDescent="0.2">
      <c r="B40" s="4" t="s">
        <v>11</v>
      </c>
      <c r="C40" s="23">
        <f t="shared" si="2"/>
        <v>24</v>
      </c>
      <c r="D40" s="27">
        <v>15</v>
      </c>
      <c r="E40" s="27">
        <v>8</v>
      </c>
      <c r="F40" s="27" t="s">
        <v>24</v>
      </c>
      <c r="G40" s="27" t="s">
        <v>24</v>
      </c>
      <c r="H40" s="29">
        <v>1</v>
      </c>
    </row>
    <row r="41" spans="1:10" ht="15.95" customHeight="1" x14ac:dyDescent="0.2">
      <c r="B41" s="22" t="s">
        <v>31</v>
      </c>
      <c r="C41" s="23">
        <f t="shared" si="2"/>
        <v>202</v>
      </c>
      <c r="D41" s="27">
        <v>173</v>
      </c>
      <c r="E41" s="27">
        <v>11</v>
      </c>
      <c r="F41" s="27">
        <v>4</v>
      </c>
      <c r="G41" s="27">
        <v>10</v>
      </c>
      <c r="H41" s="29">
        <v>4</v>
      </c>
    </row>
    <row r="42" spans="1:10" ht="20.100000000000001" customHeight="1" x14ac:dyDescent="0.2">
      <c r="A42" s="45" t="s">
        <v>17</v>
      </c>
      <c r="B42" s="46"/>
      <c r="C42" s="23">
        <f t="shared" si="2"/>
        <v>762</v>
      </c>
      <c r="D42" s="23">
        <f t="shared" ref="D42:H42" si="20">SUM(D43:D45)</f>
        <v>665</v>
      </c>
      <c r="E42" s="23">
        <f t="shared" si="20"/>
        <v>74</v>
      </c>
      <c r="F42" s="23">
        <f t="shared" si="20"/>
        <v>1</v>
      </c>
      <c r="G42" s="23">
        <f t="shared" ref="G42" si="21">SUM(G43:G45)</f>
        <v>12</v>
      </c>
      <c r="H42" s="24">
        <f t="shared" si="20"/>
        <v>10</v>
      </c>
      <c r="J42" s="30"/>
    </row>
    <row r="43" spans="1:10" ht="15.95" customHeight="1" x14ac:dyDescent="0.2">
      <c r="B43" s="22" t="s">
        <v>34</v>
      </c>
      <c r="C43" s="23">
        <f t="shared" si="2"/>
        <v>369</v>
      </c>
      <c r="D43" s="27">
        <v>345</v>
      </c>
      <c r="E43" s="27">
        <v>16</v>
      </c>
      <c r="F43" s="27" t="s">
        <v>24</v>
      </c>
      <c r="G43" s="27">
        <v>3</v>
      </c>
      <c r="H43" s="29">
        <v>5</v>
      </c>
    </row>
    <row r="44" spans="1:10" ht="15.95" customHeight="1" x14ac:dyDescent="0.2">
      <c r="B44" s="1" t="s">
        <v>11</v>
      </c>
      <c r="C44" s="23">
        <f t="shared" si="2"/>
        <v>92</v>
      </c>
      <c r="D44" s="27">
        <v>64</v>
      </c>
      <c r="E44" s="27">
        <v>25</v>
      </c>
      <c r="F44" s="27" t="s">
        <v>24</v>
      </c>
      <c r="G44" s="27" t="s">
        <v>24</v>
      </c>
      <c r="H44" s="29">
        <v>3</v>
      </c>
    </row>
    <row r="45" spans="1:10" ht="15.95" customHeight="1" x14ac:dyDescent="0.2">
      <c r="B45" s="22" t="s">
        <v>31</v>
      </c>
      <c r="C45" s="23">
        <f t="shared" si="2"/>
        <v>301</v>
      </c>
      <c r="D45" s="27">
        <v>256</v>
      </c>
      <c r="E45" s="28">
        <v>33</v>
      </c>
      <c r="F45" s="28">
        <v>1</v>
      </c>
      <c r="G45" s="28">
        <v>9</v>
      </c>
      <c r="H45" s="29">
        <v>2</v>
      </c>
    </row>
    <row r="46" spans="1:10" ht="20.100000000000001" customHeight="1" x14ac:dyDescent="0.2">
      <c r="A46" s="45" t="s">
        <v>18</v>
      </c>
      <c r="B46" s="46"/>
      <c r="C46" s="23">
        <f>SUM(D46:H46)</f>
        <v>569</v>
      </c>
      <c r="D46" s="23">
        <f t="shared" ref="D46:H46" si="22">SUM(D47:D49)</f>
        <v>497</v>
      </c>
      <c r="E46" s="23">
        <f t="shared" si="22"/>
        <v>57</v>
      </c>
      <c r="F46" s="23">
        <f t="shared" si="22"/>
        <v>2</v>
      </c>
      <c r="G46" s="23">
        <f t="shared" ref="G46" si="23">SUM(G47:G49)</f>
        <v>9</v>
      </c>
      <c r="H46" s="24">
        <f t="shared" si="22"/>
        <v>4</v>
      </c>
      <c r="J46" s="30"/>
    </row>
    <row r="47" spans="1:10" ht="15.95" customHeight="1" x14ac:dyDescent="0.2">
      <c r="B47" s="3" t="s">
        <v>8</v>
      </c>
      <c r="C47" s="23">
        <f t="shared" si="2"/>
        <v>112</v>
      </c>
      <c r="D47" s="27">
        <v>104</v>
      </c>
      <c r="E47" s="27">
        <v>4</v>
      </c>
      <c r="F47" s="27" t="s">
        <v>24</v>
      </c>
      <c r="G47" s="27">
        <v>3</v>
      </c>
      <c r="H47" s="29">
        <v>1</v>
      </c>
    </row>
    <row r="48" spans="1:10" ht="15.95" customHeight="1" x14ac:dyDescent="0.2">
      <c r="B48" s="1" t="s">
        <v>11</v>
      </c>
      <c r="C48" s="23">
        <f t="shared" si="2"/>
        <v>26</v>
      </c>
      <c r="D48" s="27">
        <v>11</v>
      </c>
      <c r="E48" s="27">
        <v>13</v>
      </c>
      <c r="F48" s="27">
        <v>1</v>
      </c>
      <c r="G48" s="27" t="s">
        <v>24</v>
      </c>
      <c r="H48" s="29">
        <v>1</v>
      </c>
    </row>
    <row r="49" spans="1:9" ht="15.95" customHeight="1" x14ac:dyDescent="0.2">
      <c r="B49" s="22" t="s">
        <v>31</v>
      </c>
      <c r="C49" s="23">
        <f t="shared" si="2"/>
        <v>431</v>
      </c>
      <c r="D49" s="27">
        <v>382</v>
      </c>
      <c r="E49" s="28">
        <v>40</v>
      </c>
      <c r="F49" s="27">
        <v>1</v>
      </c>
      <c r="G49" s="27">
        <v>6</v>
      </c>
      <c r="H49" s="29">
        <v>2</v>
      </c>
    </row>
    <row r="50" spans="1:9" ht="12.2" customHeight="1" x14ac:dyDescent="0.2">
      <c r="A50" s="13"/>
      <c r="B50" s="6"/>
      <c r="C50" s="7"/>
      <c r="D50" s="7"/>
      <c r="E50" s="8"/>
      <c r="F50" s="8"/>
      <c r="G50" s="8"/>
      <c r="H50" s="9"/>
    </row>
    <row r="51" spans="1:9" ht="12.2" customHeight="1" x14ac:dyDescent="0.2">
      <c r="C51" s="19"/>
      <c r="D51" s="19"/>
      <c r="E51" s="5"/>
      <c r="F51" s="5"/>
      <c r="G51" s="5"/>
      <c r="H51" s="1"/>
    </row>
    <row r="52" spans="1:9" s="5" customFormat="1" ht="15" customHeight="1" x14ac:dyDescent="0.2">
      <c r="A52" s="5" t="s">
        <v>28</v>
      </c>
      <c r="B52" s="20"/>
      <c r="C52" s="20"/>
      <c r="D52" s="20"/>
      <c r="E52" s="20"/>
      <c r="F52" s="20"/>
      <c r="G52" s="20"/>
    </row>
    <row r="53" spans="1:9" s="10" customFormat="1" ht="15.95" customHeight="1" x14ac:dyDescent="0.2">
      <c r="A53" s="47" t="s">
        <v>25</v>
      </c>
      <c r="B53" s="47"/>
      <c r="C53" s="47"/>
      <c r="D53" s="47"/>
      <c r="E53" s="47"/>
      <c r="F53" s="47"/>
      <c r="G53" s="47"/>
      <c r="H53" s="47"/>
      <c r="I53" s="5"/>
    </row>
    <row r="54" spans="1:9" ht="13.5" customHeight="1" x14ac:dyDescent="0.2">
      <c r="A54" s="1" t="s">
        <v>33</v>
      </c>
      <c r="B54" s="11"/>
    </row>
    <row r="55" spans="1:9" ht="18" customHeight="1" x14ac:dyDescent="0.2">
      <c r="A55" s="43" t="s">
        <v>26</v>
      </c>
      <c r="B55" s="43"/>
      <c r="C55" s="43"/>
      <c r="D55" s="43"/>
      <c r="E55" s="43"/>
      <c r="F55" s="43"/>
      <c r="G55" s="43"/>
      <c r="H55" s="43"/>
    </row>
    <row r="56" spans="1:9" ht="15.95" customHeight="1" x14ac:dyDescent="0.2">
      <c r="A56" s="21" t="s">
        <v>27</v>
      </c>
    </row>
    <row r="57" spans="1:9" ht="15.95" customHeight="1" x14ac:dyDescent="0.2">
      <c r="A57" s="10" t="s">
        <v>21</v>
      </c>
    </row>
  </sheetData>
  <mergeCells count="16">
    <mergeCell ref="A55:H55"/>
    <mergeCell ref="A8:B8"/>
    <mergeCell ref="A19:B19"/>
    <mergeCell ref="A27:B27"/>
    <mergeCell ref="A36:B36"/>
    <mergeCell ref="A53:H53"/>
    <mergeCell ref="A39:B39"/>
    <mergeCell ref="A42:B42"/>
    <mergeCell ref="A46:B46"/>
    <mergeCell ref="A30:B30"/>
    <mergeCell ref="A1:H1"/>
    <mergeCell ref="A2:H2"/>
    <mergeCell ref="A4:B6"/>
    <mergeCell ref="C4:H4"/>
    <mergeCell ref="C5:C6"/>
    <mergeCell ref="D5:H5"/>
  </mergeCells>
  <pageMargins left="0.74803149606299213" right="0.74803149606299213" top="0.98425196850393704" bottom="0.98425196850393704" header="0.31496062992125984" footer="0.31496062992125984"/>
  <pageSetup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451-05</vt:lpstr>
      <vt:lpstr>'451-05'!Títulos_a_imprimir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LIZKA BATISTA</dc:creator>
  <cp:lastModifiedBy>ENISEL PADILLA</cp:lastModifiedBy>
  <cp:lastPrinted>2022-04-18T20:41:33Z</cp:lastPrinted>
  <dcterms:created xsi:type="dcterms:W3CDTF">2017-11-21T15:00:18Z</dcterms:created>
  <dcterms:modified xsi:type="dcterms:W3CDTF">2022-05-06T20:20:40Z</dcterms:modified>
</cp:coreProperties>
</file>