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1600" windowHeight="10425"/>
  </bookViews>
  <sheets>
    <sheet name="Cuadro 23" sheetId="1" r:id="rId1"/>
  </sheets>
  <definedNames>
    <definedName name="_xlnm.Print_Titles" localSheetId="0">'Cuadro 23'!$1:$7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36" i="1"/>
  <c r="C61" i="1" l="1"/>
  <c r="C60" i="1"/>
  <c r="C59" i="1"/>
  <c r="C58" i="1"/>
  <c r="F57" i="1"/>
  <c r="E57" i="1"/>
  <c r="C56" i="1"/>
  <c r="C55" i="1"/>
  <c r="C54" i="1"/>
  <c r="C53" i="1"/>
  <c r="C52" i="1"/>
  <c r="C51" i="1"/>
  <c r="C50" i="1"/>
  <c r="C49" i="1"/>
  <c r="C48" i="1"/>
  <c r="F47" i="1"/>
  <c r="E47" i="1"/>
  <c r="C46" i="1"/>
  <c r="C45" i="1"/>
  <c r="C44" i="1"/>
  <c r="F43" i="1"/>
  <c r="E43" i="1"/>
  <c r="C42" i="1"/>
  <c r="C41" i="1"/>
  <c r="C40" i="1"/>
  <c r="C39" i="1"/>
  <c r="C38" i="1"/>
  <c r="C37" i="1"/>
  <c r="F36" i="1"/>
  <c r="E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F9" i="1"/>
  <c r="E9" i="1"/>
  <c r="C43" i="1" l="1"/>
  <c r="C57" i="1"/>
  <c r="F8" i="1"/>
  <c r="C36" i="1"/>
  <c r="C9" i="1"/>
  <c r="C47" i="1"/>
  <c r="C8" i="1" l="1"/>
  <c r="D56" i="1" s="1"/>
  <c r="D24" i="1" l="1"/>
  <c r="D33" i="1"/>
  <c r="D38" i="1"/>
  <c r="D13" i="1"/>
  <c r="D51" i="1"/>
  <c r="D58" i="1"/>
  <c r="D30" i="1"/>
  <c r="D40" i="1"/>
  <c r="D12" i="1"/>
  <c r="D15" i="1"/>
  <c r="D19" i="1"/>
  <c r="D23" i="1"/>
  <c r="D53" i="1"/>
  <c r="D31" i="1"/>
  <c r="D22" i="1"/>
  <c r="D37" i="1"/>
  <c r="D52" i="1"/>
  <c r="D42" i="1"/>
  <c r="D28" i="1"/>
  <c r="D61" i="1"/>
  <c r="D59" i="1"/>
  <c r="D46" i="1"/>
  <c r="D25" i="1"/>
  <c r="D50" i="1"/>
  <c r="D11" i="1"/>
  <c r="D39" i="1"/>
  <c r="D35" i="1"/>
  <c r="D54" i="1"/>
  <c r="D16" i="1"/>
  <c r="D49" i="1"/>
  <c r="D27" i="1"/>
  <c r="D41" i="1"/>
  <c r="D32" i="1"/>
  <c r="D20" i="1"/>
  <c r="D48" i="1"/>
  <c r="D14" i="1"/>
  <c r="D21" i="1"/>
  <c r="D45" i="1"/>
  <c r="D26" i="1"/>
  <c r="D17" i="1"/>
  <c r="D34" i="1"/>
  <c r="D55" i="1"/>
  <c r="D18" i="1"/>
  <c r="D10" i="1"/>
  <c r="D29" i="1"/>
  <c r="D44" i="1"/>
  <c r="D43" i="1" s="1"/>
  <c r="D60" i="1"/>
  <c r="D57" i="1" l="1"/>
  <c r="D47" i="1"/>
  <c r="D9" i="1"/>
  <c r="D8" i="1" l="1"/>
</calcChain>
</file>

<file path=xl/sharedStrings.xml><?xml version="1.0" encoding="utf-8"?>
<sst xmlns="http://schemas.openxmlformats.org/spreadsheetml/2006/main" count="70" uniqueCount="63">
  <si>
    <t>Servicio</t>
  </si>
  <si>
    <t>Consulta externa (1)</t>
  </si>
  <si>
    <t>Total</t>
  </si>
  <si>
    <t>Porcentaje         (2)</t>
  </si>
  <si>
    <t>Sexo (3)</t>
  </si>
  <si>
    <t>Hombres</t>
  </si>
  <si>
    <t>Mujeres</t>
  </si>
  <si>
    <t>TOTAL</t>
  </si>
  <si>
    <t>Especialidades</t>
  </si>
  <si>
    <t>Alergología</t>
  </si>
  <si>
    <t>Cardiología</t>
  </si>
  <si>
    <t>Cirugía Cardiovascular</t>
  </si>
  <si>
    <t>Cirugía General</t>
  </si>
  <si>
    <t>Cirugía Plástica</t>
  </si>
  <si>
    <t>Dermatología</t>
  </si>
  <si>
    <t>Endocrinología</t>
  </si>
  <si>
    <t>Gastroenterología</t>
  </si>
  <si>
    <t>Genética</t>
  </si>
  <si>
    <t>Hematología</t>
  </si>
  <si>
    <t>Infectología</t>
  </si>
  <si>
    <t>Maxilofacial</t>
  </si>
  <si>
    <t>Medicina Física y Rehabilitación</t>
  </si>
  <si>
    <t>Medicina Interna</t>
  </si>
  <si>
    <t>Nefrología</t>
  </si>
  <si>
    <t>Neonatología</t>
  </si>
  <si>
    <t>Neumología</t>
  </si>
  <si>
    <t>Neurocirugía</t>
  </si>
  <si>
    <t>Neurología</t>
  </si>
  <si>
    <t>Oftalmología</t>
  </si>
  <si>
    <t>Oncología</t>
  </si>
  <si>
    <t>Ortopedia</t>
  </si>
  <si>
    <t>Otorrinolaringología</t>
  </si>
  <si>
    <t>Paidopsiquiatría</t>
  </si>
  <si>
    <t>Reumatología</t>
  </si>
  <si>
    <t>Urología</t>
  </si>
  <si>
    <t>Procedimiento</t>
  </si>
  <si>
    <t>Clínica de Epilepsia</t>
  </si>
  <si>
    <t>Clínica de Implantes Cocleares</t>
  </si>
  <si>
    <t>Clínica de Urodinamia</t>
  </si>
  <si>
    <t>Fisioterapia</t>
  </si>
  <si>
    <t>Fonoaudiología</t>
  </si>
  <si>
    <t>Estimulación Temprana</t>
  </si>
  <si>
    <t>Nutricionista</t>
  </si>
  <si>
    <t>Optometría</t>
  </si>
  <si>
    <t>Psicología</t>
  </si>
  <si>
    <t>Trabajo Social</t>
  </si>
  <si>
    <t>Terapia Ocupacional</t>
  </si>
  <si>
    <t>Terapia Respiratoria</t>
  </si>
  <si>
    <t>Fonoaudiología-Clínica de Implantes Cocleares</t>
  </si>
  <si>
    <t>Paidopsiquiatría (Maestra)</t>
  </si>
  <si>
    <t>Medicina General</t>
  </si>
  <si>
    <t>(1) Un paciente es contabilizado tantas veces asista al consultorio médico.</t>
  </si>
  <si>
    <t>(2) De existir diferencia entre el total y los parciales, se debe al redondeo.</t>
  </si>
  <si>
    <t>(3) Incluye asegurados que gozan de prestaciones como dependientes.</t>
  </si>
  <si>
    <t>- Cantidad nula o cero.</t>
  </si>
  <si>
    <t>0.0 Cuando la cantidad es menor a la mitad de la unidad o fracción decimal adoptada, para la expresión del dato.</t>
  </si>
  <si>
    <t xml:space="preserve"> HERRERA, POR SEXO, SEGÚN SERVICIO: AÑO 2025</t>
  </si>
  <si>
    <t>-</t>
  </si>
  <si>
    <t>Cuadro 23. CONSULTA EXTERNA EN EL HOSPITAL DE ESPECIALIDADES PEDIÁTRICAS OMAR TORRIJOS</t>
  </si>
  <si>
    <t>Otras especialidades</t>
  </si>
  <si>
    <t>Servicios técnicos</t>
  </si>
  <si>
    <t>Otros servicios técnicos</t>
  </si>
  <si>
    <t>Fuente: Departamento de Registros y Estadística de Salud del Hospital de Especialidades Pediátricas Omar Torrijos Herrera.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</si>
</sst>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/>
    <xf numFmtId="3" fontId="2" fillId="0" borderId="5" xfId="0" applyNumberFormat="1" applyFont="1" applyBorder="1" applyAlignment="1" applyProtection="1">
      <alignment horizontal="right"/>
    </xf>
    <xf numFmtId="164" fontId="2" fillId="0" borderId="5" xfId="0" applyNumberFormat="1" applyFont="1" applyBorder="1" applyAlignment="1" applyProtection="1">
      <alignment horizontal="right"/>
    </xf>
    <xf numFmtId="3" fontId="2" fillId="0" borderId="4" xfId="0" applyNumberFormat="1" applyFont="1" applyBorder="1" applyAlignment="1" applyProtection="1">
      <alignment horizontal="right"/>
    </xf>
    <xf numFmtId="3" fontId="1" fillId="0" borderId="0" xfId="0" applyNumberFormat="1" applyFont="1"/>
    <xf numFmtId="0" fontId="1" fillId="0" borderId="0" xfId="0" applyFont="1" applyBorder="1" applyAlignment="1" applyProtection="1">
      <alignment horizontal="left"/>
    </xf>
    <xf numFmtId="165" fontId="4" fillId="0" borderId="4" xfId="0" applyNumberFormat="1" applyFont="1" applyFill="1" applyBorder="1" applyAlignment="1" applyProtection="1">
      <alignment horizontal="right"/>
    </xf>
    <xf numFmtId="3" fontId="1" fillId="0" borderId="5" xfId="0" applyNumberFormat="1" applyFont="1" applyBorder="1" applyAlignment="1" applyProtection="1"/>
    <xf numFmtId="3" fontId="1" fillId="0" borderId="4" xfId="0" applyNumberFormat="1" applyFont="1" applyBorder="1" applyAlignment="1" applyProtection="1"/>
    <xf numFmtId="0" fontId="4" fillId="0" borderId="0" xfId="0" applyFont="1" applyBorder="1"/>
    <xf numFmtId="3" fontId="4" fillId="0" borderId="5" xfId="0" applyNumberFormat="1" applyFont="1" applyBorder="1" applyAlignment="1"/>
    <xf numFmtId="3" fontId="4" fillId="0" borderId="4" xfId="0" applyNumberFormat="1" applyFont="1" applyBorder="1" applyAlignment="1"/>
    <xf numFmtId="0" fontId="4" fillId="0" borderId="0" xfId="0" applyFont="1" applyBorder="1" applyAlignment="1">
      <alignment horizontal="left"/>
    </xf>
    <xf numFmtId="1" fontId="1" fillId="0" borderId="5" xfId="1" applyNumberFormat="1" applyFont="1" applyFill="1" applyBorder="1" applyAlignment="1"/>
    <xf numFmtId="1" fontId="1" fillId="0" borderId="0" xfId="1" applyNumberFormat="1" applyFont="1" applyFill="1" applyBorder="1" applyAlignment="1"/>
    <xf numFmtId="3" fontId="4" fillId="0" borderId="5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5" fontId="3" fillId="0" borderId="4" xfId="0" applyNumberFormat="1" applyFont="1" applyFill="1" applyBorder="1" applyAlignment="1" applyProtection="1">
      <alignment horizontal="right"/>
    </xf>
    <xf numFmtId="0" fontId="3" fillId="0" borderId="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4" fillId="0" borderId="2" xfId="0" applyFont="1" applyFill="1" applyBorder="1"/>
    <xf numFmtId="0" fontId="1" fillId="0" borderId="0" xfId="0" applyFont="1" applyBorder="1"/>
    <xf numFmtId="0" fontId="4" fillId="0" borderId="5" xfId="0" applyFont="1" applyFill="1" applyBorder="1"/>
    <xf numFmtId="0" fontId="4" fillId="0" borderId="4" xfId="0" applyFont="1" applyFill="1" applyBorder="1"/>
    <xf numFmtId="0" fontId="6" fillId="2" borderId="8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3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9" fontId="5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zoomScaleNormal="100" workbookViewId="0">
      <selection sqref="A1:F1"/>
    </sheetView>
  </sheetViews>
  <sheetFormatPr baseColWidth="10" defaultRowHeight="12.75" x14ac:dyDescent="0.2"/>
  <cols>
    <col min="1" max="1" width="2.28515625" style="1" customWidth="1"/>
    <col min="2" max="2" width="39.140625" style="1" customWidth="1"/>
    <col min="3" max="6" width="15.7109375" style="1" customWidth="1"/>
    <col min="7" max="16384" width="11.42578125" style="1"/>
  </cols>
  <sheetData>
    <row r="1" spans="1:7" ht="18" customHeight="1" x14ac:dyDescent="0.2">
      <c r="A1" s="35" t="s">
        <v>58</v>
      </c>
      <c r="B1" s="35"/>
      <c r="C1" s="35"/>
      <c r="D1" s="35"/>
      <c r="E1" s="35"/>
      <c r="F1" s="35"/>
    </row>
    <row r="2" spans="1:7" ht="18" customHeight="1" x14ac:dyDescent="0.2">
      <c r="A2" s="36" t="s">
        <v>56</v>
      </c>
      <c r="B2" s="36"/>
      <c r="C2" s="36"/>
      <c r="D2" s="36"/>
      <c r="E2" s="36"/>
      <c r="F2" s="36"/>
    </row>
    <row r="3" spans="1:7" ht="12.6" customHeight="1" x14ac:dyDescent="0.2">
      <c r="A3" s="31"/>
      <c r="B3" s="3"/>
      <c r="C3" s="3"/>
      <c r="D3" s="3"/>
      <c r="E3" s="3"/>
      <c r="F3" s="3"/>
    </row>
    <row r="4" spans="1:7" ht="24.95" customHeight="1" x14ac:dyDescent="0.2">
      <c r="A4" s="37" t="s">
        <v>0</v>
      </c>
      <c r="B4" s="37"/>
      <c r="C4" s="38" t="s">
        <v>1</v>
      </c>
      <c r="D4" s="38"/>
      <c r="E4" s="38"/>
      <c r="F4" s="38"/>
    </row>
    <row r="5" spans="1:7" ht="24.95" customHeight="1" x14ac:dyDescent="0.2">
      <c r="A5" s="37"/>
      <c r="B5" s="37"/>
      <c r="C5" s="37" t="s">
        <v>2</v>
      </c>
      <c r="D5" s="37" t="s">
        <v>3</v>
      </c>
      <c r="E5" s="38" t="s">
        <v>4</v>
      </c>
      <c r="F5" s="38"/>
    </row>
    <row r="6" spans="1:7" ht="24.95" customHeight="1" x14ac:dyDescent="0.2">
      <c r="A6" s="37"/>
      <c r="B6" s="37"/>
      <c r="C6" s="37"/>
      <c r="D6" s="37"/>
      <c r="E6" s="34" t="s">
        <v>5</v>
      </c>
      <c r="F6" s="34" t="s">
        <v>6</v>
      </c>
    </row>
    <row r="7" spans="1:7" ht="12.6" customHeight="1" x14ac:dyDescent="0.2">
      <c r="B7" s="4"/>
      <c r="C7" s="32"/>
      <c r="D7" s="32"/>
      <c r="E7" s="32"/>
      <c r="F7" s="33"/>
    </row>
    <row r="8" spans="1:7" ht="24.95" customHeight="1" x14ac:dyDescent="0.2">
      <c r="A8" s="35" t="s">
        <v>7</v>
      </c>
      <c r="B8" s="41"/>
      <c r="C8" s="5">
        <f>SUM(C9,C36,C43,C47,C57,C61)</f>
        <v>171757</v>
      </c>
      <c r="D8" s="6">
        <f>SUM(D9,D36,D43,D47,D57,D61)</f>
        <v>99.999999999999986</v>
      </c>
      <c r="E8" s="5">
        <f>SUM(E9,E36,E43,E47,E57,E61)</f>
        <v>95632</v>
      </c>
      <c r="F8" s="7">
        <f>SUM(F9,F36,F43,F47,F57,F61)</f>
        <v>76125</v>
      </c>
      <c r="G8" s="8"/>
    </row>
    <row r="9" spans="1:7" ht="24.95" customHeight="1" x14ac:dyDescent="0.2">
      <c r="A9" s="9" t="s">
        <v>8</v>
      </c>
      <c r="B9" s="9"/>
      <c r="C9" s="5">
        <f>SUM(C10:C35)</f>
        <v>93490</v>
      </c>
      <c r="D9" s="6">
        <f>SUM(D10:D35)</f>
        <v>54.431551552484031</v>
      </c>
      <c r="E9" s="5">
        <f>SUM(E10:E35)</f>
        <v>52571</v>
      </c>
      <c r="F9" s="7">
        <f>SUM(F10:F35)</f>
        <v>40919</v>
      </c>
      <c r="G9" s="8"/>
    </row>
    <row r="10" spans="1:7" ht="20.100000000000001" customHeight="1" x14ac:dyDescent="0.2">
      <c r="B10" s="9" t="s">
        <v>9</v>
      </c>
      <c r="C10" s="5">
        <f>SUM(E10:F10)</f>
        <v>6242</v>
      </c>
      <c r="D10" s="10">
        <f>SUM(C10/C$8*100)</f>
        <v>3.6342041372404035</v>
      </c>
      <c r="E10" s="11">
        <v>3484</v>
      </c>
      <c r="F10" s="12">
        <v>2758</v>
      </c>
      <c r="G10" s="8"/>
    </row>
    <row r="11" spans="1:7" ht="15.95" customHeight="1" x14ac:dyDescent="0.2">
      <c r="B11" s="13" t="s">
        <v>10</v>
      </c>
      <c r="C11" s="5">
        <f t="shared" ref="C11:C35" si="0">SUM(E11:F11)</f>
        <v>4139</v>
      </c>
      <c r="D11" s="10">
        <f>SUM(C11/C$8*100)</f>
        <v>2.4097998917074701</v>
      </c>
      <c r="E11" s="14">
        <v>2034</v>
      </c>
      <c r="F11" s="15">
        <v>2105</v>
      </c>
      <c r="G11" s="8"/>
    </row>
    <row r="12" spans="1:7" ht="15.95" customHeight="1" x14ac:dyDescent="0.2">
      <c r="B12" s="16" t="s">
        <v>11</v>
      </c>
      <c r="C12" s="5">
        <f t="shared" si="0"/>
        <v>203</v>
      </c>
      <c r="D12" s="10">
        <f>SUM(C12/C$8*100)</f>
        <v>0.11819023387693078</v>
      </c>
      <c r="E12" s="17">
        <v>89</v>
      </c>
      <c r="F12" s="18">
        <v>114</v>
      </c>
      <c r="G12" s="8"/>
    </row>
    <row r="13" spans="1:7" ht="15.95" customHeight="1" x14ac:dyDescent="0.2">
      <c r="B13" s="13" t="s">
        <v>12</v>
      </c>
      <c r="C13" s="5">
        <f t="shared" si="0"/>
        <v>3767</v>
      </c>
      <c r="D13" s="10">
        <f t="shared" ref="D13:D35" si="1">SUM(C13/C$8*100)</f>
        <v>2.1932148325832426</v>
      </c>
      <c r="E13" s="14">
        <v>2324</v>
      </c>
      <c r="F13" s="15">
        <v>1443</v>
      </c>
      <c r="G13" s="8"/>
    </row>
    <row r="14" spans="1:7" ht="15.95" customHeight="1" x14ac:dyDescent="0.2">
      <c r="B14" s="13" t="s">
        <v>13</v>
      </c>
      <c r="C14" s="5">
        <f t="shared" si="0"/>
        <v>324</v>
      </c>
      <c r="D14" s="10">
        <f t="shared" si="1"/>
        <v>0.18863859988239198</v>
      </c>
      <c r="E14" s="14">
        <v>185</v>
      </c>
      <c r="F14" s="15">
        <v>139</v>
      </c>
      <c r="G14" s="8"/>
    </row>
    <row r="15" spans="1:7" ht="15.95" customHeight="1" x14ac:dyDescent="0.2">
      <c r="B15" s="13" t="s">
        <v>14</v>
      </c>
      <c r="C15" s="5">
        <f t="shared" si="0"/>
        <v>1588</v>
      </c>
      <c r="D15" s="10">
        <f t="shared" si="1"/>
        <v>0.92456202658406927</v>
      </c>
      <c r="E15" s="14">
        <v>726</v>
      </c>
      <c r="F15" s="15">
        <v>862</v>
      </c>
      <c r="G15" s="8"/>
    </row>
    <row r="16" spans="1:7" ht="15.95" customHeight="1" x14ac:dyDescent="0.2">
      <c r="B16" s="13" t="s">
        <v>15</v>
      </c>
      <c r="C16" s="5">
        <f t="shared" si="0"/>
        <v>4428</v>
      </c>
      <c r="D16" s="10">
        <f t="shared" si="1"/>
        <v>2.5780608650593573</v>
      </c>
      <c r="E16" s="14">
        <v>1978</v>
      </c>
      <c r="F16" s="15">
        <v>2450</v>
      </c>
      <c r="G16" s="8"/>
    </row>
    <row r="17" spans="2:7" ht="15.95" customHeight="1" x14ac:dyDescent="0.2">
      <c r="B17" s="13" t="s">
        <v>16</v>
      </c>
      <c r="C17" s="5">
        <f t="shared" si="0"/>
        <v>2993</v>
      </c>
      <c r="D17" s="10">
        <f t="shared" si="1"/>
        <v>1.7425781773086395</v>
      </c>
      <c r="E17" s="14">
        <v>1519</v>
      </c>
      <c r="F17" s="15">
        <v>1474</v>
      </c>
      <c r="G17" s="8"/>
    </row>
    <row r="18" spans="2:7" ht="15.95" customHeight="1" x14ac:dyDescent="0.2">
      <c r="B18" s="13" t="s">
        <v>17</v>
      </c>
      <c r="C18" s="5">
        <f t="shared" si="0"/>
        <v>2787</v>
      </c>
      <c r="D18" s="10">
        <f t="shared" si="1"/>
        <v>1.6226412897290938</v>
      </c>
      <c r="E18" s="14">
        <v>1578</v>
      </c>
      <c r="F18" s="15">
        <v>1209</v>
      </c>
      <c r="G18" s="8"/>
    </row>
    <row r="19" spans="2:7" ht="15.95" customHeight="1" x14ac:dyDescent="0.2">
      <c r="B19" s="13" t="s">
        <v>18</v>
      </c>
      <c r="C19" s="5">
        <f t="shared" si="0"/>
        <v>3626</v>
      </c>
      <c r="D19" s="10">
        <f t="shared" si="1"/>
        <v>2.11112210856035</v>
      </c>
      <c r="E19" s="14">
        <v>1956</v>
      </c>
      <c r="F19" s="15">
        <v>1670</v>
      </c>
      <c r="G19" s="8"/>
    </row>
    <row r="20" spans="2:7" ht="15.95" customHeight="1" x14ac:dyDescent="0.2">
      <c r="B20" s="13" t="s">
        <v>19</v>
      </c>
      <c r="C20" s="5">
        <f t="shared" si="0"/>
        <v>607</v>
      </c>
      <c r="D20" s="10">
        <f t="shared" si="1"/>
        <v>0.35340626582904916</v>
      </c>
      <c r="E20" s="14">
        <v>328</v>
      </c>
      <c r="F20" s="15">
        <v>279</v>
      </c>
      <c r="G20" s="8"/>
    </row>
    <row r="21" spans="2:7" ht="15.95" customHeight="1" x14ac:dyDescent="0.2">
      <c r="B21" s="13" t="s">
        <v>20</v>
      </c>
      <c r="C21" s="5">
        <f t="shared" si="0"/>
        <v>866</v>
      </c>
      <c r="D21" s="10">
        <f t="shared" si="1"/>
        <v>0.5042007021547884</v>
      </c>
      <c r="E21" s="14">
        <v>479</v>
      </c>
      <c r="F21" s="15">
        <v>387</v>
      </c>
      <c r="G21" s="8"/>
    </row>
    <row r="22" spans="2:7" ht="15.95" customHeight="1" x14ac:dyDescent="0.2">
      <c r="B22" s="13" t="s">
        <v>21</v>
      </c>
      <c r="C22" s="5">
        <f t="shared" si="0"/>
        <v>4144</v>
      </c>
      <c r="D22" s="10">
        <f t="shared" si="1"/>
        <v>2.4127109812118284</v>
      </c>
      <c r="E22" s="14">
        <v>2284</v>
      </c>
      <c r="F22" s="15">
        <v>1860</v>
      </c>
      <c r="G22" s="8"/>
    </row>
    <row r="23" spans="2:7" ht="15.95" customHeight="1" x14ac:dyDescent="0.2">
      <c r="B23" s="13" t="s">
        <v>22</v>
      </c>
      <c r="C23" s="5">
        <f t="shared" si="0"/>
        <v>1126</v>
      </c>
      <c r="D23" s="10">
        <f t="shared" si="1"/>
        <v>0.65557735638139925</v>
      </c>
      <c r="E23" s="14">
        <v>602</v>
      </c>
      <c r="F23" s="15">
        <v>524</v>
      </c>
      <c r="G23" s="8"/>
    </row>
    <row r="24" spans="2:7" ht="15.95" customHeight="1" x14ac:dyDescent="0.2">
      <c r="B24" s="13" t="s">
        <v>23</v>
      </c>
      <c r="C24" s="5">
        <f t="shared" si="0"/>
        <v>2138</v>
      </c>
      <c r="D24" s="10">
        <f t="shared" si="1"/>
        <v>1.2447818720634385</v>
      </c>
      <c r="E24" s="14">
        <v>1167</v>
      </c>
      <c r="F24" s="15">
        <v>971</v>
      </c>
      <c r="G24" s="8"/>
    </row>
    <row r="25" spans="2:7" ht="15.95" customHeight="1" x14ac:dyDescent="0.2">
      <c r="B25" s="13" t="s">
        <v>24</v>
      </c>
      <c r="C25" s="5">
        <f t="shared" si="0"/>
        <v>9035</v>
      </c>
      <c r="D25" s="10">
        <f t="shared" si="1"/>
        <v>5.2603387343747272</v>
      </c>
      <c r="E25" s="14">
        <v>4809</v>
      </c>
      <c r="F25" s="15">
        <v>4226</v>
      </c>
      <c r="G25" s="8"/>
    </row>
    <row r="26" spans="2:7" ht="15.95" customHeight="1" x14ac:dyDescent="0.2">
      <c r="B26" s="13" t="s">
        <v>25</v>
      </c>
      <c r="C26" s="5">
        <f t="shared" si="0"/>
        <v>5965</v>
      </c>
      <c r="D26" s="10">
        <f t="shared" si="1"/>
        <v>3.4729297786989757</v>
      </c>
      <c r="E26" s="14">
        <v>3609</v>
      </c>
      <c r="F26" s="15">
        <v>2356</v>
      </c>
      <c r="G26" s="8"/>
    </row>
    <row r="27" spans="2:7" ht="15.95" customHeight="1" x14ac:dyDescent="0.2">
      <c r="B27" s="13" t="s">
        <v>26</v>
      </c>
      <c r="C27" s="5">
        <f t="shared" si="0"/>
        <v>1952</v>
      </c>
      <c r="D27" s="10">
        <f t="shared" si="1"/>
        <v>1.1364893425013245</v>
      </c>
      <c r="E27" s="14">
        <v>1008</v>
      </c>
      <c r="F27" s="15">
        <v>944</v>
      </c>
      <c r="G27" s="8"/>
    </row>
    <row r="28" spans="2:7" ht="15.95" customHeight="1" x14ac:dyDescent="0.2">
      <c r="B28" s="13" t="s">
        <v>27</v>
      </c>
      <c r="C28" s="5">
        <f t="shared" si="0"/>
        <v>6585</v>
      </c>
      <c r="D28" s="10">
        <f t="shared" si="1"/>
        <v>3.8339048772393558</v>
      </c>
      <c r="E28" s="14">
        <v>4159</v>
      </c>
      <c r="F28" s="15">
        <v>2426</v>
      </c>
      <c r="G28" s="8"/>
    </row>
    <row r="29" spans="2:7" ht="15.95" customHeight="1" x14ac:dyDescent="0.2">
      <c r="B29" s="13" t="s">
        <v>28</v>
      </c>
      <c r="C29" s="5">
        <f t="shared" si="0"/>
        <v>4232</v>
      </c>
      <c r="D29" s="10">
        <f t="shared" si="1"/>
        <v>2.4639461564885274</v>
      </c>
      <c r="E29" s="14">
        <v>2011</v>
      </c>
      <c r="F29" s="15">
        <v>2221</v>
      </c>
      <c r="G29" s="8"/>
    </row>
    <row r="30" spans="2:7" ht="15.95" customHeight="1" x14ac:dyDescent="0.2">
      <c r="B30" s="13" t="s">
        <v>29</v>
      </c>
      <c r="C30" s="5">
        <f t="shared" si="0"/>
        <v>1395</v>
      </c>
      <c r="D30" s="10">
        <f t="shared" si="1"/>
        <v>0.81219397171585439</v>
      </c>
      <c r="E30" s="14">
        <v>765</v>
      </c>
      <c r="F30" s="15">
        <v>630</v>
      </c>
      <c r="G30" s="8"/>
    </row>
    <row r="31" spans="2:7" ht="15.95" customHeight="1" x14ac:dyDescent="0.2">
      <c r="B31" s="13" t="s">
        <v>30</v>
      </c>
      <c r="C31" s="5">
        <f t="shared" si="0"/>
        <v>9583</v>
      </c>
      <c r="D31" s="10">
        <f t="shared" si="1"/>
        <v>5.5793941440523529</v>
      </c>
      <c r="E31" s="14">
        <v>5688</v>
      </c>
      <c r="F31" s="15">
        <v>3895</v>
      </c>
      <c r="G31" s="8"/>
    </row>
    <row r="32" spans="2:7" ht="15.95" customHeight="1" x14ac:dyDescent="0.2">
      <c r="B32" s="13" t="s">
        <v>31</v>
      </c>
      <c r="C32" s="5">
        <f t="shared" si="0"/>
        <v>5791</v>
      </c>
      <c r="D32" s="10">
        <f t="shared" si="1"/>
        <v>3.3716238639473204</v>
      </c>
      <c r="E32" s="14">
        <v>3401</v>
      </c>
      <c r="F32" s="15">
        <v>2390</v>
      </c>
      <c r="G32" s="8"/>
    </row>
    <row r="33" spans="1:7" ht="15.95" customHeight="1" x14ac:dyDescent="0.2">
      <c r="B33" s="13" t="s">
        <v>32</v>
      </c>
      <c r="C33" s="5">
        <f t="shared" si="0"/>
        <v>6054</v>
      </c>
      <c r="D33" s="10">
        <f t="shared" si="1"/>
        <v>3.5247471718765464</v>
      </c>
      <c r="E33" s="19">
        <v>3636</v>
      </c>
      <c r="F33" s="20">
        <v>2418</v>
      </c>
      <c r="G33" s="8"/>
    </row>
    <row r="34" spans="1:7" ht="15.95" customHeight="1" x14ac:dyDescent="0.2">
      <c r="B34" s="13" t="s">
        <v>33</v>
      </c>
      <c r="C34" s="5">
        <f t="shared" si="0"/>
        <v>751</v>
      </c>
      <c r="D34" s="10">
        <f t="shared" si="1"/>
        <v>0.4372456435545567</v>
      </c>
      <c r="E34" s="19">
        <v>261</v>
      </c>
      <c r="F34" s="20">
        <v>490</v>
      </c>
      <c r="G34" s="8"/>
    </row>
    <row r="35" spans="1:7" ht="15.95" customHeight="1" x14ac:dyDescent="0.2">
      <c r="B35" s="13" t="s">
        <v>34</v>
      </c>
      <c r="C35" s="5">
        <f t="shared" si="0"/>
        <v>3169</v>
      </c>
      <c r="D35" s="10">
        <f t="shared" si="1"/>
        <v>1.8450485278620377</v>
      </c>
      <c r="E35" s="19">
        <v>2491</v>
      </c>
      <c r="F35" s="20">
        <v>678</v>
      </c>
      <c r="G35" s="8"/>
    </row>
    <row r="36" spans="1:7" ht="24.95" customHeight="1" x14ac:dyDescent="0.2">
      <c r="A36" s="13" t="s">
        <v>35</v>
      </c>
      <c r="C36" s="21">
        <f>SUM(C37:C42)</f>
        <v>564</v>
      </c>
      <c r="D36" s="22">
        <f>SUM(D37:D42)</f>
        <v>0.32837089609157122</v>
      </c>
      <c r="E36" s="5">
        <f>SUM(E37:E42)</f>
        <v>305</v>
      </c>
      <c r="F36" s="7">
        <f>SUM(F37:F42)</f>
        <v>259</v>
      </c>
      <c r="G36" s="8"/>
    </row>
    <row r="37" spans="1:7" ht="15.95" customHeight="1" x14ac:dyDescent="0.2">
      <c r="B37" s="13" t="s">
        <v>14</v>
      </c>
      <c r="C37" s="5">
        <f t="shared" ref="C37:C42" si="2">SUM(E37:F37)</f>
        <v>26</v>
      </c>
      <c r="D37" s="10">
        <f t="shared" ref="D37:D59" si="3">SUM(C37/C$8*100)</f>
        <v>1.5137665422661085E-2</v>
      </c>
      <c r="E37" s="23">
        <v>13</v>
      </c>
      <c r="F37" s="24">
        <v>13</v>
      </c>
      <c r="G37" s="8"/>
    </row>
    <row r="38" spans="1:7" ht="15.95" customHeight="1" x14ac:dyDescent="0.2">
      <c r="B38" s="13" t="s">
        <v>18</v>
      </c>
      <c r="C38" s="5">
        <f t="shared" si="2"/>
        <v>18</v>
      </c>
      <c r="D38" s="10">
        <f t="shared" si="3"/>
        <v>1.0479922215688444E-2</v>
      </c>
      <c r="E38" s="23">
        <v>10</v>
      </c>
      <c r="F38" s="24">
        <v>8</v>
      </c>
      <c r="G38" s="8"/>
    </row>
    <row r="39" spans="1:7" ht="15.95" customHeight="1" x14ac:dyDescent="0.2">
      <c r="B39" s="13" t="s">
        <v>20</v>
      </c>
      <c r="C39" s="5">
        <f t="shared" si="2"/>
        <v>90</v>
      </c>
      <c r="D39" s="10">
        <f>SUM(C39/C$8*100)</f>
        <v>5.2399611078442224E-2</v>
      </c>
      <c r="E39" s="23">
        <v>47</v>
      </c>
      <c r="F39" s="24">
        <v>43</v>
      </c>
      <c r="G39" s="8"/>
    </row>
    <row r="40" spans="1:7" ht="15.95" customHeight="1" x14ac:dyDescent="0.2">
      <c r="B40" s="13" t="s">
        <v>30</v>
      </c>
      <c r="C40" s="5">
        <f t="shared" si="2"/>
        <v>18</v>
      </c>
      <c r="D40" s="10">
        <f t="shared" si="3"/>
        <v>1.0479922215688444E-2</v>
      </c>
      <c r="E40" s="23">
        <v>6</v>
      </c>
      <c r="F40" s="24">
        <v>12</v>
      </c>
      <c r="G40" s="8"/>
    </row>
    <row r="41" spans="1:7" ht="15.95" customHeight="1" x14ac:dyDescent="0.2">
      <c r="B41" s="13" t="s">
        <v>31</v>
      </c>
      <c r="C41" s="5">
        <f t="shared" si="2"/>
        <v>402</v>
      </c>
      <c r="D41" s="10">
        <f t="shared" si="3"/>
        <v>0.23405159615037524</v>
      </c>
      <c r="E41" s="23">
        <v>219</v>
      </c>
      <c r="F41" s="24">
        <v>183</v>
      </c>
      <c r="G41" s="8"/>
    </row>
    <row r="42" spans="1:7" ht="15.95" customHeight="1" x14ac:dyDescent="0.2">
      <c r="B42" s="13" t="s">
        <v>34</v>
      </c>
      <c r="C42" s="5">
        <f t="shared" si="2"/>
        <v>10</v>
      </c>
      <c r="D42" s="10">
        <f t="shared" si="3"/>
        <v>5.8221790087158018E-3</v>
      </c>
      <c r="E42" s="23">
        <v>10</v>
      </c>
      <c r="F42" s="24" t="s">
        <v>57</v>
      </c>
      <c r="G42" s="8"/>
    </row>
    <row r="43" spans="1:7" ht="24.95" customHeight="1" x14ac:dyDescent="0.2">
      <c r="A43" s="13" t="s">
        <v>59</v>
      </c>
      <c r="C43" s="21">
        <f>SUM(C44:C46)</f>
        <v>1358</v>
      </c>
      <c r="D43" s="25">
        <f>SUM(D44:D46)</f>
        <v>0.79065190938360586</v>
      </c>
      <c r="E43" s="26">
        <f>SUM(E44:E46)</f>
        <v>819</v>
      </c>
      <c r="F43" s="27">
        <f>SUM(F44:F46)</f>
        <v>539</v>
      </c>
      <c r="G43" s="8"/>
    </row>
    <row r="44" spans="1:7" ht="20.100000000000001" customHeight="1" x14ac:dyDescent="0.2">
      <c r="B44" s="13" t="s">
        <v>36</v>
      </c>
      <c r="C44" s="5">
        <f>SUM(E44:F44)</f>
        <v>48</v>
      </c>
      <c r="D44" s="10">
        <f>SUM(C44/C$8*100)</f>
        <v>2.794645924183585E-2</v>
      </c>
      <c r="E44" s="23">
        <v>21</v>
      </c>
      <c r="F44" s="24">
        <v>27</v>
      </c>
      <c r="G44" s="8"/>
    </row>
    <row r="45" spans="1:7" ht="15.95" customHeight="1" x14ac:dyDescent="0.2">
      <c r="B45" s="13" t="s">
        <v>37</v>
      </c>
      <c r="C45" s="5">
        <f>SUM(E45:F45)</f>
        <v>1171</v>
      </c>
      <c r="D45" s="10">
        <f>SUM(C45/C$8*100)</f>
        <v>0.68177716192062043</v>
      </c>
      <c r="E45" s="23">
        <v>699</v>
      </c>
      <c r="F45" s="24">
        <v>472</v>
      </c>
      <c r="G45" s="8"/>
    </row>
    <row r="46" spans="1:7" ht="15.95" customHeight="1" x14ac:dyDescent="0.2">
      <c r="B46" s="13" t="s">
        <v>38</v>
      </c>
      <c r="C46" s="5">
        <f>SUM(E46:F46)</f>
        <v>139</v>
      </c>
      <c r="D46" s="10">
        <f>SUM(C46/C$8*100)</f>
        <v>8.0928288221149655E-2</v>
      </c>
      <c r="E46" s="23">
        <v>99</v>
      </c>
      <c r="F46" s="24">
        <v>40</v>
      </c>
      <c r="G46" s="8"/>
    </row>
    <row r="47" spans="1:7" ht="24.95" customHeight="1" x14ac:dyDescent="0.2">
      <c r="A47" s="13" t="s">
        <v>60</v>
      </c>
      <c r="C47" s="5">
        <f>SUM(C48:C56)</f>
        <v>42450</v>
      </c>
      <c r="D47" s="6">
        <f>SUM(D48:D56)</f>
        <v>24.715149891998578</v>
      </c>
      <c r="E47" s="5">
        <f>SUM(E48:E56)</f>
        <v>23422</v>
      </c>
      <c r="F47" s="7">
        <f>SUM(F48:F56)</f>
        <v>19028</v>
      </c>
      <c r="G47" s="8"/>
    </row>
    <row r="48" spans="1:7" ht="20.100000000000001" customHeight="1" x14ac:dyDescent="0.2">
      <c r="B48" s="13" t="s">
        <v>39</v>
      </c>
      <c r="C48" s="5">
        <f>SUM(E48:F48)</f>
        <v>6940</v>
      </c>
      <c r="D48" s="10">
        <f t="shared" si="3"/>
        <v>4.0405922320487671</v>
      </c>
      <c r="E48" s="19">
        <v>3409</v>
      </c>
      <c r="F48" s="20">
        <v>3531</v>
      </c>
      <c r="G48" s="8"/>
    </row>
    <row r="49" spans="1:7" ht="15.95" customHeight="1" x14ac:dyDescent="0.2">
      <c r="B49" s="13" t="s">
        <v>40</v>
      </c>
      <c r="C49" s="5">
        <f t="shared" ref="C49:C56" si="4">SUM(E49:F49)</f>
        <v>9547</v>
      </c>
      <c r="D49" s="10">
        <f t="shared" si="3"/>
        <v>5.5584342996209761</v>
      </c>
      <c r="E49" s="19">
        <v>5895</v>
      </c>
      <c r="F49" s="20">
        <v>3652</v>
      </c>
      <c r="G49" s="8"/>
    </row>
    <row r="50" spans="1:7" ht="15.95" customHeight="1" x14ac:dyDescent="0.2">
      <c r="B50" s="13" t="s">
        <v>41</v>
      </c>
      <c r="C50" s="5">
        <f t="shared" si="4"/>
        <v>9959</v>
      </c>
      <c r="D50" s="10">
        <f t="shared" si="3"/>
        <v>5.798308074780067</v>
      </c>
      <c r="E50" s="19">
        <v>5450</v>
      </c>
      <c r="F50" s="20">
        <v>4509</v>
      </c>
      <c r="G50" s="8"/>
    </row>
    <row r="51" spans="1:7" ht="15.95" customHeight="1" x14ac:dyDescent="0.2">
      <c r="B51" s="13" t="s">
        <v>42</v>
      </c>
      <c r="C51" s="5">
        <f t="shared" si="4"/>
        <v>4632</v>
      </c>
      <c r="D51" s="10">
        <f t="shared" si="3"/>
        <v>2.6968333168371594</v>
      </c>
      <c r="E51" s="19">
        <v>2371</v>
      </c>
      <c r="F51" s="20">
        <v>2261</v>
      </c>
      <c r="G51" s="8"/>
    </row>
    <row r="52" spans="1:7" ht="15.95" customHeight="1" x14ac:dyDescent="0.2">
      <c r="B52" s="13" t="s">
        <v>43</v>
      </c>
      <c r="C52" s="5">
        <f t="shared" si="4"/>
        <v>2079</v>
      </c>
      <c r="D52" s="10">
        <f t="shared" si="3"/>
        <v>1.2104310159120153</v>
      </c>
      <c r="E52" s="19">
        <v>983</v>
      </c>
      <c r="F52" s="20">
        <v>1096</v>
      </c>
      <c r="G52" s="8"/>
    </row>
    <row r="53" spans="1:7" ht="15.95" customHeight="1" x14ac:dyDescent="0.2">
      <c r="B53" s="13" t="s">
        <v>44</v>
      </c>
      <c r="C53" s="5">
        <f t="shared" si="4"/>
        <v>2507</v>
      </c>
      <c r="D53" s="10">
        <f>SUM(C53/C$8*100)</f>
        <v>1.4596202774850515</v>
      </c>
      <c r="E53" s="19">
        <v>1327</v>
      </c>
      <c r="F53" s="20">
        <v>1180</v>
      </c>
      <c r="G53" s="8"/>
    </row>
    <row r="54" spans="1:7" ht="15.95" customHeight="1" x14ac:dyDescent="0.2">
      <c r="B54" s="13" t="s">
        <v>45</v>
      </c>
      <c r="C54" s="5">
        <f t="shared" si="4"/>
        <v>956</v>
      </c>
      <c r="D54" s="10">
        <f t="shared" si="3"/>
        <v>0.55660031323323067</v>
      </c>
      <c r="E54" s="19">
        <v>506</v>
      </c>
      <c r="F54" s="20">
        <v>450</v>
      </c>
      <c r="G54" s="8"/>
    </row>
    <row r="55" spans="1:7" ht="15.95" customHeight="1" x14ac:dyDescent="0.2">
      <c r="B55" s="13" t="s">
        <v>46</v>
      </c>
      <c r="C55" s="5">
        <f t="shared" si="4"/>
        <v>2622</v>
      </c>
      <c r="D55" s="10">
        <f>SUM(C55/C$8*100)</f>
        <v>1.5265753360852832</v>
      </c>
      <c r="E55" s="19">
        <v>1640</v>
      </c>
      <c r="F55" s="20">
        <v>982</v>
      </c>
      <c r="G55" s="8"/>
    </row>
    <row r="56" spans="1:7" ht="15.95" customHeight="1" x14ac:dyDescent="0.2">
      <c r="B56" s="13" t="s">
        <v>47</v>
      </c>
      <c r="C56" s="5">
        <f t="shared" si="4"/>
        <v>3208</v>
      </c>
      <c r="D56" s="10">
        <f t="shared" si="3"/>
        <v>1.8677550259960294</v>
      </c>
      <c r="E56" s="19">
        <v>1841</v>
      </c>
      <c r="F56" s="20">
        <v>1367</v>
      </c>
      <c r="G56" s="8"/>
    </row>
    <row r="57" spans="1:7" ht="24.95" customHeight="1" x14ac:dyDescent="0.2">
      <c r="A57" s="13" t="s">
        <v>61</v>
      </c>
      <c r="C57" s="5">
        <f>SUM(C58:C60)</f>
        <v>2741</v>
      </c>
      <c r="D57" s="6">
        <f>SUM(D58:D60)</f>
        <v>1.5958592662890012</v>
      </c>
      <c r="E57" s="5">
        <f>SUM(E58:E60)</f>
        <v>1606</v>
      </c>
      <c r="F57" s="7">
        <f>SUM(F58:F60)</f>
        <v>1135</v>
      </c>
      <c r="G57" s="8"/>
    </row>
    <row r="58" spans="1:7" ht="20.100000000000001" customHeight="1" x14ac:dyDescent="0.2">
      <c r="B58" s="13" t="s">
        <v>37</v>
      </c>
      <c r="C58" s="5">
        <f>SUM(E58:F58)</f>
        <v>500</v>
      </c>
      <c r="D58" s="10">
        <f>SUM(C58/C$8*100)</f>
        <v>0.2911089504357901</v>
      </c>
      <c r="E58" s="19">
        <v>291</v>
      </c>
      <c r="F58" s="20">
        <v>209</v>
      </c>
      <c r="G58" s="8"/>
    </row>
    <row r="59" spans="1:7" ht="15.95" customHeight="1" x14ac:dyDescent="0.2">
      <c r="B59" s="13" t="s">
        <v>48</v>
      </c>
      <c r="C59" s="5">
        <f>SUM(E59:F59)</f>
        <v>2149</v>
      </c>
      <c r="D59" s="10">
        <f t="shared" si="3"/>
        <v>1.2511862689730258</v>
      </c>
      <c r="E59" s="19">
        <v>1246</v>
      </c>
      <c r="F59" s="20">
        <v>903</v>
      </c>
      <c r="G59" s="8"/>
    </row>
    <row r="60" spans="1:7" ht="15.95" customHeight="1" x14ac:dyDescent="0.2">
      <c r="B60" s="13" t="s">
        <v>49</v>
      </c>
      <c r="C60" s="5">
        <f>SUM(E60:F60)</f>
        <v>92</v>
      </c>
      <c r="D60" s="10">
        <f>SUM(C60/C$8*100)</f>
        <v>5.356404688018538E-2</v>
      </c>
      <c r="E60" s="19">
        <v>69</v>
      </c>
      <c r="F60" s="20">
        <v>23</v>
      </c>
      <c r="G60" s="8"/>
    </row>
    <row r="61" spans="1:7" ht="24.95" customHeight="1" x14ac:dyDescent="0.2">
      <c r="A61" s="13" t="s">
        <v>50</v>
      </c>
      <c r="C61" s="5">
        <f>SUM(E61:F61)</f>
        <v>31154</v>
      </c>
      <c r="D61" s="10">
        <f>SUM(C61/C$8*100)</f>
        <v>18.138416483753208</v>
      </c>
      <c r="E61" s="19">
        <v>16909</v>
      </c>
      <c r="F61" s="20">
        <v>14245</v>
      </c>
      <c r="G61" s="8"/>
    </row>
    <row r="62" spans="1:7" ht="12.6" customHeight="1" x14ac:dyDescent="0.2">
      <c r="A62" s="2"/>
      <c r="B62" s="2"/>
      <c r="C62" s="28"/>
      <c r="D62" s="28"/>
      <c r="E62" s="28"/>
      <c r="F62" s="29"/>
    </row>
    <row r="63" spans="1:7" ht="12.6" customHeight="1" x14ac:dyDescent="0.2">
      <c r="B63" s="30"/>
      <c r="C63" s="30"/>
      <c r="D63" s="30"/>
      <c r="E63" s="30"/>
      <c r="F63" s="30"/>
    </row>
    <row r="64" spans="1:7" ht="15.95" customHeight="1" x14ac:dyDescent="0.2">
      <c r="A64" s="42" t="s">
        <v>51</v>
      </c>
      <c r="B64" s="42"/>
      <c r="C64" s="42"/>
      <c r="D64" s="42"/>
      <c r="E64" s="42"/>
      <c r="F64" s="42"/>
    </row>
    <row r="65" spans="1:6" ht="15.95" customHeight="1" x14ac:dyDescent="0.2">
      <c r="A65" s="43" t="s">
        <v>52</v>
      </c>
      <c r="B65" s="43"/>
      <c r="C65" s="43"/>
      <c r="D65" s="43"/>
      <c r="E65" s="43"/>
      <c r="F65" s="43"/>
    </row>
    <row r="66" spans="1:6" ht="15.95" customHeight="1" x14ac:dyDescent="0.2">
      <c r="A66" s="44" t="s">
        <v>53</v>
      </c>
      <c r="B66" s="44"/>
      <c r="C66" s="44"/>
      <c r="D66" s="44"/>
      <c r="E66" s="44"/>
      <c r="F66" s="44"/>
    </row>
    <row r="67" spans="1:6" ht="15.95" customHeight="1" x14ac:dyDescent="0.2">
      <c r="A67" s="45" t="s">
        <v>54</v>
      </c>
      <c r="B67" s="45"/>
      <c r="C67" s="45"/>
      <c r="D67" s="45"/>
      <c r="E67" s="45"/>
      <c r="F67" s="45"/>
    </row>
    <row r="68" spans="1:6" ht="15.95" customHeight="1" x14ac:dyDescent="0.2">
      <c r="A68" s="40" t="s">
        <v>55</v>
      </c>
      <c r="B68" s="40"/>
      <c r="C68" s="40"/>
      <c r="D68" s="40"/>
      <c r="E68" s="40"/>
      <c r="F68" s="40"/>
    </row>
    <row r="69" spans="1:6" ht="15.95" customHeight="1" x14ac:dyDescent="0.2">
      <c r="A69" s="39" t="s">
        <v>62</v>
      </c>
      <c r="B69" s="40"/>
      <c r="C69" s="40"/>
      <c r="D69" s="40"/>
      <c r="E69" s="40"/>
      <c r="F69" s="40"/>
    </row>
  </sheetData>
  <mergeCells count="14">
    <mergeCell ref="A69:F69"/>
    <mergeCell ref="A8:B8"/>
    <mergeCell ref="A64:F64"/>
    <mergeCell ref="A65:F65"/>
    <mergeCell ref="A66:F66"/>
    <mergeCell ref="A67:F67"/>
    <mergeCell ref="A68:F68"/>
    <mergeCell ref="A1:F1"/>
    <mergeCell ref="A2:F2"/>
    <mergeCell ref="A4:B6"/>
    <mergeCell ref="C4:F4"/>
    <mergeCell ref="C5:C6"/>
    <mergeCell ref="D5:D6"/>
    <mergeCell ref="E5:F5"/>
  </mergeCells>
  <printOptions horizontalCentered="1"/>
  <pageMargins left="0.74803149606299213" right="0.74803149606299213" top="0.98425196850393704" bottom="0.98425196850393704" header="0" footer="0"/>
  <pageSetup scale="85" orientation="portrait" r:id="rId1"/>
  <headerFooter alignWithMargins="0"/>
  <rowBreaks count="1" manualBreakCount="1">
    <brk id="42" max="16383" man="1"/>
  </rowBreaks>
  <ignoredErrors>
    <ignoredError sqref="D36 C43 C47 D43:D47 C57:D57" formula="1"/>
    <ignoredError sqref="E57:F57" formula="1" formulaRange="1"/>
    <ignoredError sqref="G5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23</vt:lpstr>
      <vt:lpstr>'Cuadro 23'!Títulos_a_imprimir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2026-07-22T15:54:02Z</cp:lastPrinted>
  <dcterms:created xsi:type="dcterms:W3CDTF">2026-02-19T17:09:45Z</dcterms:created>
  <dcterms:modified xsi:type="dcterms:W3CDTF">2026-08-17T19:55:10Z</dcterms:modified>
</cp:coreProperties>
</file>