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15360" windowHeight="7800"/>
  </bookViews>
  <sheets>
    <sheet name="451-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B13" i="1"/>
  <c r="B21" i="1"/>
  <c r="B20" i="1"/>
  <c r="C59" i="1"/>
  <c r="D59" i="1"/>
  <c r="E59" i="1"/>
  <c r="F59" i="1"/>
  <c r="G59" i="1"/>
  <c r="H59" i="1"/>
  <c r="I59" i="1"/>
  <c r="J59" i="1"/>
  <c r="K59" i="1"/>
  <c r="L59" i="1"/>
  <c r="M59" i="1"/>
  <c r="B73" i="1"/>
  <c r="C23" i="1"/>
  <c r="D23" i="1"/>
  <c r="E23" i="1"/>
  <c r="F23" i="1"/>
  <c r="G23" i="1"/>
  <c r="H23" i="1"/>
  <c r="I23" i="1"/>
  <c r="J23" i="1"/>
  <c r="K23" i="1"/>
  <c r="L23" i="1"/>
  <c r="M23" i="1"/>
  <c r="D14" i="1"/>
  <c r="E14" i="1"/>
  <c r="F14" i="1"/>
  <c r="G14" i="1"/>
  <c r="H14" i="1"/>
  <c r="I14" i="1"/>
  <c r="J14" i="1"/>
  <c r="K14" i="1"/>
  <c r="L14" i="1"/>
  <c r="M14" i="1"/>
  <c r="C14" i="1"/>
  <c r="B35" i="1"/>
  <c r="B36" i="1"/>
  <c r="C66" i="1" l="1"/>
  <c r="C58" i="1" s="1"/>
  <c r="D66" i="1"/>
  <c r="D58" i="1" s="1"/>
  <c r="E66" i="1"/>
  <c r="E58" i="1" s="1"/>
  <c r="F66" i="1"/>
  <c r="F58" i="1" s="1"/>
  <c r="G66" i="1"/>
  <c r="G58" i="1" s="1"/>
  <c r="H66" i="1"/>
  <c r="H58" i="1" s="1"/>
  <c r="I66" i="1"/>
  <c r="I58" i="1" s="1"/>
  <c r="J66" i="1"/>
  <c r="J58" i="1" s="1"/>
  <c r="K66" i="1"/>
  <c r="K58" i="1" s="1"/>
  <c r="L66" i="1"/>
  <c r="L58" i="1" s="1"/>
  <c r="M66" i="1"/>
  <c r="M58" i="1" s="1"/>
  <c r="B67" i="1"/>
  <c r="B68" i="1"/>
  <c r="B69" i="1"/>
  <c r="B70" i="1"/>
  <c r="B72" i="1"/>
  <c r="B74" i="1"/>
  <c r="B75" i="1"/>
  <c r="B76" i="1"/>
  <c r="B66" i="1" l="1"/>
  <c r="D30" i="1"/>
  <c r="D22" i="1" s="1"/>
  <c r="E30" i="1"/>
  <c r="E22" i="1" s="1"/>
  <c r="F30" i="1"/>
  <c r="F22" i="1" s="1"/>
  <c r="G30" i="1"/>
  <c r="G22" i="1" s="1"/>
  <c r="H30" i="1"/>
  <c r="H22" i="1" s="1"/>
  <c r="I30" i="1"/>
  <c r="I22" i="1" s="1"/>
  <c r="J30" i="1"/>
  <c r="J22" i="1" s="1"/>
  <c r="K30" i="1"/>
  <c r="K22" i="1" s="1"/>
  <c r="L30" i="1"/>
  <c r="L22" i="1" s="1"/>
  <c r="M30" i="1"/>
  <c r="M22" i="1" s="1"/>
  <c r="M12" i="1" s="1"/>
  <c r="C30" i="1"/>
  <c r="C22" i="1" s="1"/>
  <c r="G43" i="1" l="1"/>
  <c r="H43" i="1"/>
  <c r="I43" i="1"/>
  <c r="J43" i="1"/>
  <c r="K43" i="1"/>
  <c r="L43" i="1"/>
  <c r="B60" i="1" l="1"/>
  <c r="B61" i="1"/>
  <c r="B62" i="1"/>
  <c r="E37" i="1"/>
  <c r="B29" i="1"/>
  <c r="D43" i="1" l="1"/>
  <c r="E43" i="1"/>
  <c r="E12" i="1" s="1"/>
  <c r="F43" i="1"/>
  <c r="B65" i="1"/>
  <c r="B64" i="1"/>
  <c r="B63" i="1"/>
  <c r="B45" i="1"/>
  <c r="B44" i="1"/>
  <c r="B42" i="1"/>
  <c r="B41" i="1"/>
  <c r="B40" i="1"/>
  <c r="B39" i="1"/>
  <c r="B38" i="1"/>
  <c r="L37" i="1"/>
  <c r="L12" i="1" s="1"/>
  <c r="K37" i="1"/>
  <c r="K12" i="1" s="1"/>
  <c r="J37" i="1"/>
  <c r="J12" i="1" s="1"/>
  <c r="I37" i="1"/>
  <c r="I12" i="1" s="1"/>
  <c r="H37" i="1"/>
  <c r="H12" i="1" s="1"/>
  <c r="G37" i="1"/>
  <c r="G12" i="1" s="1"/>
  <c r="F37" i="1"/>
  <c r="F12" i="1" s="1"/>
  <c r="D37" i="1"/>
  <c r="D12" i="1" s="1"/>
  <c r="C37" i="1"/>
  <c r="C12" i="1" s="1"/>
  <c r="B71" i="1"/>
  <c r="B34" i="1"/>
  <c r="B33" i="1"/>
  <c r="B32" i="1"/>
  <c r="B31" i="1"/>
  <c r="B28" i="1"/>
  <c r="B27" i="1"/>
  <c r="B26" i="1"/>
  <c r="B25" i="1"/>
  <c r="B24" i="1"/>
  <c r="B19" i="1"/>
  <c r="B18" i="1"/>
  <c r="B17" i="1"/>
  <c r="B16" i="1"/>
  <c r="B15" i="1"/>
  <c r="B59" i="1" l="1"/>
  <c r="B58" i="1" s="1"/>
  <c r="B23" i="1"/>
  <c r="B14" i="1"/>
  <c r="B37" i="1"/>
  <c r="B43" i="1"/>
  <c r="B30" i="1"/>
  <c r="B22" i="1" s="1"/>
  <c r="B1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<sst xmlns="http://schemas.openxmlformats.org/spreadsheetml/2006/main" count="238" uniqueCount="47">
  <si>
    <t xml:space="preserve">                         </t>
  </si>
  <si>
    <t xml:space="preserve">Placa y tipo de vehículo </t>
  </si>
  <si>
    <t>Conductores implicados en accidentes de tránsito</t>
  </si>
  <si>
    <t xml:space="preserve">Total </t>
  </si>
  <si>
    <t>Provincia y comarca indígena</t>
  </si>
  <si>
    <t>Bocas  del      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</si>
  <si>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</si>
  <si>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</si>
  <si>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</si>
  <si>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</si>
  <si>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</si>
  <si>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</si>
  <si>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</si>
  <si>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</si>
  <si>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</si>
  <si>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Comarca Ngäbe Buglé</t>
  </si>
  <si>
    <t xml:space="preserve"> </t>
  </si>
  <si>
    <t xml:space="preserve">  -    Cantidad nula o cero.</t>
  </si>
  <si>
    <t>Cuadro 24.  CONDUCTORES IMPLICADOS EN  ACCIDENTES DE TRÁNSITO EN LA REPÚBLICA, POR PROVINCIA</t>
  </si>
  <si>
    <t xml:space="preserve"> Y COMARCA INDÍGENA,  SEGÚN PLACA Y TIPO  DE VEHÍCULO: AÑO 2018</t>
  </si>
  <si>
    <t>-</t>
  </si>
  <si>
    <t xml:space="preserve">                          TOTAL………………………………..……………………………………………………………………</t>
  </si>
  <si>
    <t>Particular………………………………..……………………………………………………………………</t>
  </si>
  <si>
    <t xml:space="preserve">     Automóviles para pasajeros………………………………..……………………………………………………………………</t>
  </si>
  <si>
    <t xml:space="preserve">            Camioneta………………………………..……………………………………………………………………</t>
  </si>
  <si>
    <t xml:space="preserve">            Jeep………………………………..……………………………………………………………………</t>
  </si>
  <si>
    <t xml:space="preserve">            Sedán y coupé………………………………..……………………………………………………………………</t>
  </si>
  <si>
    <t xml:space="preserve">            Pick-up (doble cabina)………………………………..……………………………………………………………………</t>
  </si>
  <si>
    <t xml:space="preserve">            Microbús………………………………..……………………………………………………………………</t>
  </si>
  <si>
    <t>Comercial………………………………..……………………………………………………………………</t>
  </si>
  <si>
    <t xml:space="preserve">     Camiones………………………………..……………………………………………………………………</t>
  </si>
  <si>
    <t xml:space="preserve">            Panel………………………………..……………………………………………………………………</t>
  </si>
  <si>
    <t xml:space="preserve">            Camión………………………………..……………………………………………………………………</t>
  </si>
  <si>
    <t xml:space="preserve">            Mula………………………………..……………………………………………………………………</t>
  </si>
  <si>
    <t xml:space="preserve">            Grúa………………………………..……………………………………………………………………</t>
  </si>
  <si>
    <t>Diplomático y consular………………………………..……………………………………………………………………</t>
  </si>
  <si>
    <t>Misión internacional………………………………..……………………………………………………………………</t>
  </si>
  <si>
    <t>Otro………………………………..……………………………………………………………………</t>
  </si>
  <si>
    <t xml:space="preserve">Oficial (funcionario público y  </t>
  </si>
  <si>
    <t xml:space="preserve">     propiedad del Estado)………………………………..……………………………………………………………………</t>
  </si>
  <si>
    <t>Taxi……………………………………………………………………</t>
  </si>
  <si>
    <t>Bus colegial………………………………………………….</t>
  </si>
  <si>
    <t xml:space="preserve">     Camiones………………………………………………</t>
  </si>
  <si>
    <t xml:space="preserve">     Ambulancia………………………………..……………………………………………………………………</t>
  </si>
  <si>
    <t xml:space="preserve">     Motocicleta y motoneta………………………………..……………………………………………………………………</t>
  </si>
  <si>
    <t xml:space="preserve">     Bicicleta………………………………..……………………………………………………………………</t>
  </si>
  <si>
    <t xml:space="preserve">            Ómnibus………………………………..……………………………………………………………………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</si>
</sst>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/>
    <xf numFmtId="164" fontId="1" fillId="0" borderId="9" xfId="0" applyNumberFormat="1" applyFont="1" applyFill="1" applyBorder="1" applyAlignment="1">
      <alignment horizontal="distributed"/>
    </xf>
    <xf numFmtId="3" fontId="1" fillId="0" borderId="9" xfId="0" applyNumberFormat="1" applyFont="1" applyFill="1" applyBorder="1"/>
    <xf numFmtId="3" fontId="1" fillId="0" borderId="0" xfId="0" applyNumberFormat="1" applyFont="1" applyFill="1"/>
    <xf numFmtId="0" fontId="1" fillId="0" borderId="8" xfId="0" applyNumberFormat="1" applyFont="1" applyFill="1" applyBorder="1"/>
    <xf numFmtId="0" fontId="1" fillId="0" borderId="4" xfId="0" applyNumberFormat="1" applyFont="1" applyFill="1" applyBorder="1"/>
    <xf numFmtId="0" fontId="1" fillId="0" borderId="9" xfId="0" applyNumberFormat="1" applyFont="1" applyFill="1" applyBorder="1"/>
    <xf numFmtId="3" fontId="2" fillId="0" borderId="0" xfId="0" applyNumberFormat="1" applyFont="1" applyFill="1"/>
    <xf numFmtId="3" fontId="1" fillId="0" borderId="1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1" fillId="0" borderId="13" xfId="0" applyNumberFormat="1" applyFont="1" applyFill="1" applyBorder="1"/>
    <xf numFmtId="164" fontId="1" fillId="0" borderId="8" xfId="0" applyNumberFormat="1" applyFont="1" applyFill="1" applyBorder="1" applyAlignment="1">
      <alignment horizontal="distributed"/>
    </xf>
    <xf numFmtId="3" fontId="1" fillId="0" borderId="13" xfId="0" applyNumberFormat="1" applyFont="1" applyFill="1" applyBorder="1" applyAlignment="1"/>
    <xf numFmtId="3" fontId="1" fillId="0" borderId="12" xfId="0" applyNumberFormat="1" applyFont="1" applyFill="1" applyBorder="1"/>
    <xf numFmtId="3" fontId="1" fillId="0" borderId="5" xfId="0" applyNumberFormat="1" applyFont="1" applyFill="1" applyBorder="1"/>
    <xf numFmtId="3" fontId="1" fillId="0" borderId="11" xfId="0" applyNumberFormat="1" applyFont="1" applyFill="1" applyBorder="1"/>
    <xf numFmtId="0" fontId="1" fillId="0" borderId="5" xfId="0" applyFont="1" applyFill="1" applyBorder="1"/>
    <xf numFmtId="0" fontId="1" fillId="0" borderId="0" xfId="1" applyFont="1"/>
    <xf numFmtId="164" fontId="1" fillId="0" borderId="0" xfId="0" applyNumberFormat="1" applyFont="1" applyFill="1"/>
    <xf numFmtId="3" fontId="1" fillId="0" borderId="10" xfId="0" applyNumberFormat="1" applyFont="1" applyFill="1" applyBorder="1"/>
    <xf numFmtId="0" fontId="2" fillId="0" borderId="4" xfId="0" applyFont="1" applyFill="1" applyBorder="1" applyAlignment="1">
      <alignment horizontal="left"/>
    </xf>
    <xf numFmtId="3" fontId="2" fillId="0" borderId="9" xfId="0" applyNumberFormat="1" applyFont="1" applyFill="1" applyBorder="1" applyAlignment="1">
      <alignment horizontal="right"/>
    </xf>
    <xf numFmtId="0" fontId="2" fillId="0" borderId="4" xfId="0" applyFont="1" applyFill="1" applyBorder="1"/>
    <xf numFmtId="3" fontId="2" fillId="0" borderId="4" xfId="0" applyNumberFormat="1" applyFont="1" applyFill="1" applyBorder="1"/>
    <xf numFmtId="3" fontId="1" fillId="0" borderId="0" xfId="0" applyNumberFormat="1" applyFont="1" applyFill="1" applyAlignment="1"/>
    <xf numFmtId="3" fontId="1" fillId="0" borderId="0" xfId="0" applyNumberFormat="1" applyFont="1" applyFill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zoomScaleNormal="100" workbookViewId="0">
      <selection sqref="A1:M1"/>
    </sheetView>
  </sheetViews>
  <sheetFormatPr baseColWidth="10" defaultRowHeight="21" customHeight="1" x14ac:dyDescent="0.2"/>
  <cols>
    <col min="1" max="1" width="31.28515625" style="2" customWidth="1"/>
    <col min="2" max="2" width="8.7109375" style="2" customWidth="1"/>
    <col min="3" max="3" width="8.140625" style="2" customWidth="1"/>
    <col min="4" max="5" width="6.42578125" style="2" customWidth="1"/>
    <col min="6" max="6" width="8.5703125" style="2" customWidth="1"/>
    <col min="7" max="7" width="7.42578125" style="2" customWidth="1"/>
    <col min="8" max="8" width="8.85546875" style="2" customWidth="1"/>
    <col min="9" max="10" width="8.5703125" style="2" customWidth="1"/>
    <col min="11" max="11" width="8.85546875" style="2" customWidth="1"/>
    <col min="12" max="12" width="10" style="2" customWidth="1"/>
    <col min="13" max="13" width="9" style="1" customWidth="1"/>
    <col min="14" max="14" width="11.42578125" style="1"/>
    <col min="15" max="252" width="11.42578125" style="2"/>
    <col min="253" max="253" width="34.5703125" style="2" customWidth="1"/>
    <col min="254" max="254" width="9.5703125" style="2" customWidth="1"/>
    <col min="255" max="255" width="9" style="2" customWidth="1"/>
    <col min="256" max="256" width="7.5703125" style="2" customWidth="1"/>
    <col min="257" max="257" width="7.85546875" style="2" customWidth="1"/>
    <col min="258" max="258" width="9.7109375" style="2" customWidth="1"/>
    <col min="259" max="259" width="8.85546875" style="2" customWidth="1"/>
    <col min="260" max="261" width="9.42578125" style="2" customWidth="1"/>
    <col min="262" max="262" width="10" style="2" customWidth="1"/>
    <col min="263" max="263" width="10.28515625" style="2" customWidth="1"/>
    <col min="264" max="264" width="12" style="2" customWidth="1"/>
    <col min="265" max="265" width="11.5703125" style="2" customWidth="1"/>
    <col min="266" max="508" width="11.42578125" style="2"/>
    <col min="509" max="509" width="34.5703125" style="2" customWidth="1"/>
    <col min="510" max="510" width="9.5703125" style="2" customWidth="1"/>
    <col min="511" max="511" width="9" style="2" customWidth="1"/>
    <col min="512" max="512" width="7.5703125" style="2" customWidth="1"/>
    <col min="513" max="513" width="7.85546875" style="2" customWidth="1"/>
    <col min="514" max="514" width="9.7109375" style="2" customWidth="1"/>
    <col min="515" max="515" width="8.85546875" style="2" customWidth="1"/>
    <col min="516" max="517" width="9.42578125" style="2" customWidth="1"/>
    <col min="518" max="518" width="10" style="2" customWidth="1"/>
    <col min="519" max="519" width="10.28515625" style="2" customWidth="1"/>
    <col min="520" max="520" width="12" style="2" customWidth="1"/>
    <col min="521" max="521" width="11.5703125" style="2" customWidth="1"/>
    <col min="522" max="764" width="11.42578125" style="2"/>
    <col min="765" max="765" width="34.5703125" style="2" customWidth="1"/>
    <col min="766" max="766" width="9.5703125" style="2" customWidth="1"/>
    <col min="767" max="767" width="9" style="2" customWidth="1"/>
    <col min="768" max="768" width="7.5703125" style="2" customWidth="1"/>
    <col min="769" max="769" width="7.85546875" style="2" customWidth="1"/>
    <col min="770" max="770" width="9.7109375" style="2" customWidth="1"/>
    <col min="771" max="771" width="8.85546875" style="2" customWidth="1"/>
    <col min="772" max="773" width="9.42578125" style="2" customWidth="1"/>
    <col min="774" max="774" width="10" style="2" customWidth="1"/>
    <col min="775" max="775" width="10.28515625" style="2" customWidth="1"/>
    <col min="776" max="776" width="12" style="2" customWidth="1"/>
    <col min="777" max="777" width="11.5703125" style="2" customWidth="1"/>
    <col min="778" max="1020" width="11.42578125" style="2"/>
    <col min="1021" max="1021" width="34.5703125" style="2" customWidth="1"/>
    <col min="1022" max="1022" width="9.5703125" style="2" customWidth="1"/>
    <col min="1023" max="1023" width="9" style="2" customWidth="1"/>
    <col min="1024" max="1024" width="7.5703125" style="2" customWidth="1"/>
    <col min="1025" max="1025" width="7.85546875" style="2" customWidth="1"/>
    <col min="1026" max="1026" width="9.7109375" style="2" customWidth="1"/>
    <col min="1027" max="1027" width="8.85546875" style="2" customWidth="1"/>
    <col min="1028" max="1029" width="9.42578125" style="2" customWidth="1"/>
    <col min="1030" max="1030" width="10" style="2" customWidth="1"/>
    <col min="1031" max="1031" width="10.28515625" style="2" customWidth="1"/>
    <col min="1032" max="1032" width="12" style="2" customWidth="1"/>
    <col min="1033" max="1033" width="11.5703125" style="2" customWidth="1"/>
    <col min="1034" max="1276" width="11.42578125" style="2"/>
    <col min="1277" max="1277" width="34.5703125" style="2" customWidth="1"/>
    <col min="1278" max="1278" width="9.5703125" style="2" customWidth="1"/>
    <col min="1279" max="1279" width="9" style="2" customWidth="1"/>
    <col min="1280" max="1280" width="7.5703125" style="2" customWidth="1"/>
    <col min="1281" max="1281" width="7.85546875" style="2" customWidth="1"/>
    <col min="1282" max="1282" width="9.7109375" style="2" customWidth="1"/>
    <col min="1283" max="1283" width="8.85546875" style="2" customWidth="1"/>
    <col min="1284" max="1285" width="9.42578125" style="2" customWidth="1"/>
    <col min="1286" max="1286" width="10" style="2" customWidth="1"/>
    <col min="1287" max="1287" width="10.28515625" style="2" customWidth="1"/>
    <col min="1288" max="1288" width="12" style="2" customWidth="1"/>
    <col min="1289" max="1289" width="11.5703125" style="2" customWidth="1"/>
    <col min="1290" max="1532" width="11.42578125" style="2"/>
    <col min="1533" max="1533" width="34.5703125" style="2" customWidth="1"/>
    <col min="1534" max="1534" width="9.5703125" style="2" customWidth="1"/>
    <col min="1535" max="1535" width="9" style="2" customWidth="1"/>
    <col min="1536" max="1536" width="7.5703125" style="2" customWidth="1"/>
    <col min="1537" max="1537" width="7.85546875" style="2" customWidth="1"/>
    <col min="1538" max="1538" width="9.7109375" style="2" customWidth="1"/>
    <col min="1539" max="1539" width="8.85546875" style="2" customWidth="1"/>
    <col min="1540" max="1541" width="9.42578125" style="2" customWidth="1"/>
    <col min="1542" max="1542" width="10" style="2" customWidth="1"/>
    <col min="1543" max="1543" width="10.28515625" style="2" customWidth="1"/>
    <col min="1544" max="1544" width="12" style="2" customWidth="1"/>
    <col min="1545" max="1545" width="11.5703125" style="2" customWidth="1"/>
    <col min="1546" max="1788" width="11.42578125" style="2"/>
    <col min="1789" max="1789" width="34.5703125" style="2" customWidth="1"/>
    <col min="1790" max="1790" width="9.5703125" style="2" customWidth="1"/>
    <col min="1791" max="1791" width="9" style="2" customWidth="1"/>
    <col min="1792" max="1792" width="7.5703125" style="2" customWidth="1"/>
    <col min="1793" max="1793" width="7.85546875" style="2" customWidth="1"/>
    <col min="1794" max="1794" width="9.7109375" style="2" customWidth="1"/>
    <col min="1795" max="1795" width="8.85546875" style="2" customWidth="1"/>
    <col min="1796" max="1797" width="9.42578125" style="2" customWidth="1"/>
    <col min="1798" max="1798" width="10" style="2" customWidth="1"/>
    <col min="1799" max="1799" width="10.28515625" style="2" customWidth="1"/>
    <col min="1800" max="1800" width="12" style="2" customWidth="1"/>
    <col min="1801" max="1801" width="11.5703125" style="2" customWidth="1"/>
    <col min="1802" max="2044" width="11.42578125" style="2"/>
    <col min="2045" max="2045" width="34.5703125" style="2" customWidth="1"/>
    <col min="2046" max="2046" width="9.5703125" style="2" customWidth="1"/>
    <col min="2047" max="2047" width="9" style="2" customWidth="1"/>
    <col min="2048" max="2048" width="7.5703125" style="2" customWidth="1"/>
    <col min="2049" max="2049" width="7.85546875" style="2" customWidth="1"/>
    <col min="2050" max="2050" width="9.7109375" style="2" customWidth="1"/>
    <col min="2051" max="2051" width="8.85546875" style="2" customWidth="1"/>
    <col min="2052" max="2053" width="9.42578125" style="2" customWidth="1"/>
    <col min="2054" max="2054" width="10" style="2" customWidth="1"/>
    <col min="2055" max="2055" width="10.28515625" style="2" customWidth="1"/>
    <col min="2056" max="2056" width="12" style="2" customWidth="1"/>
    <col min="2057" max="2057" width="11.5703125" style="2" customWidth="1"/>
    <col min="2058" max="2300" width="11.42578125" style="2"/>
    <col min="2301" max="2301" width="34.5703125" style="2" customWidth="1"/>
    <col min="2302" max="2302" width="9.5703125" style="2" customWidth="1"/>
    <col min="2303" max="2303" width="9" style="2" customWidth="1"/>
    <col min="2304" max="2304" width="7.5703125" style="2" customWidth="1"/>
    <col min="2305" max="2305" width="7.85546875" style="2" customWidth="1"/>
    <col min="2306" max="2306" width="9.7109375" style="2" customWidth="1"/>
    <col min="2307" max="2307" width="8.85546875" style="2" customWidth="1"/>
    <col min="2308" max="2309" width="9.42578125" style="2" customWidth="1"/>
    <col min="2310" max="2310" width="10" style="2" customWidth="1"/>
    <col min="2311" max="2311" width="10.28515625" style="2" customWidth="1"/>
    <col min="2312" max="2312" width="12" style="2" customWidth="1"/>
    <col min="2313" max="2313" width="11.5703125" style="2" customWidth="1"/>
    <col min="2314" max="2556" width="11.42578125" style="2"/>
    <col min="2557" max="2557" width="34.5703125" style="2" customWidth="1"/>
    <col min="2558" max="2558" width="9.5703125" style="2" customWidth="1"/>
    <col min="2559" max="2559" width="9" style="2" customWidth="1"/>
    <col min="2560" max="2560" width="7.5703125" style="2" customWidth="1"/>
    <col min="2561" max="2561" width="7.85546875" style="2" customWidth="1"/>
    <col min="2562" max="2562" width="9.7109375" style="2" customWidth="1"/>
    <col min="2563" max="2563" width="8.85546875" style="2" customWidth="1"/>
    <col min="2564" max="2565" width="9.42578125" style="2" customWidth="1"/>
    <col min="2566" max="2566" width="10" style="2" customWidth="1"/>
    <col min="2567" max="2567" width="10.28515625" style="2" customWidth="1"/>
    <col min="2568" max="2568" width="12" style="2" customWidth="1"/>
    <col min="2569" max="2569" width="11.5703125" style="2" customWidth="1"/>
    <col min="2570" max="2812" width="11.42578125" style="2"/>
    <col min="2813" max="2813" width="34.5703125" style="2" customWidth="1"/>
    <col min="2814" max="2814" width="9.5703125" style="2" customWidth="1"/>
    <col min="2815" max="2815" width="9" style="2" customWidth="1"/>
    <col min="2816" max="2816" width="7.5703125" style="2" customWidth="1"/>
    <col min="2817" max="2817" width="7.85546875" style="2" customWidth="1"/>
    <col min="2818" max="2818" width="9.7109375" style="2" customWidth="1"/>
    <col min="2819" max="2819" width="8.85546875" style="2" customWidth="1"/>
    <col min="2820" max="2821" width="9.42578125" style="2" customWidth="1"/>
    <col min="2822" max="2822" width="10" style="2" customWidth="1"/>
    <col min="2823" max="2823" width="10.28515625" style="2" customWidth="1"/>
    <col min="2824" max="2824" width="12" style="2" customWidth="1"/>
    <col min="2825" max="2825" width="11.5703125" style="2" customWidth="1"/>
    <col min="2826" max="3068" width="11.42578125" style="2"/>
    <col min="3069" max="3069" width="34.5703125" style="2" customWidth="1"/>
    <col min="3070" max="3070" width="9.5703125" style="2" customWidth="1"/>
    <col min="3071" max="3071" width="9" style="2" customWidth="1"/>
    <col min="3072" max="3072" width="7.5703125" style="2" customWidth="1"/>
    <col min="3073" max="3073" width="7.85546875" style="2" customWidth="1"/>
    <col min="3074" max="3074" width="9.7109375" style="2" customWidth="1"/>
    <col min="3075" max="3075" width="8.85546875" style="2" customWidth="1"/>
    <col min="3076" max="3077" width="9.42578125" style="2" customWidth="1"/>
    <col min="3078" max="3078" width="10" style="2" customWidth="1"/>
    <col min="3079" max="3079" width="10.28515625" style="2" customWidth="1"/>
    <col min="3080" max="3080" width="12" style="2" customWidth="1"/>
    <col min="3081" max="3081" width="11.5703125" style="2" customWidth="1"/>
    <col min="3082" max="3324" width="11.42578125" style="2"/>
    <col min="3325" max="3325" width="34.5703125" style="2" customWidth="1"/>
    <col min="3326" max="3326" width="9.5703125" style="2" customWidth="1"/>
    <col min="3327" max="3327" width="9" style="2" customWidth="1"/>
    <col min="3328" max="3328" width="7.5703125" style="2" customWidth="1"/>
    <col min="3329" max="3329" width="7.85546875" style="2" customWidth="1"/>
    <col min="3330" max="3330" width="9.7109375" style="2" customWidth="1"/>
    <col min="3331" max="3331" width="8.85546875" style="2" customWidth="1"/>
    <col min="3332" max="3333" width="9.42578125" style="2" customWidth="1"/>
    <col min="3334" max="3334" width="10" style="2" customWidth="1"/>
    <col min="3335" max="3335" width="10.28515625" style="2" customWidth="1"/>
    <col min="3336" max="3336" width="12" style="2" customWidth="1"/>
    <col min="3337" max="3337" width="11.5703125" style="2" customWidth="1"/>
    <col min="3338" max="3580" width="11.42578125" style="2"/>
    <col min="3581" max="3581" width="34.5703125" style="2" customWidth="1"/>
    <col min="3582" max="3582" width="9.5703125" style="2" customWidth="1"/>
    <col min="3583" max="3583" width="9" style="2" customWidth="1"/>
    <col min="3584" max="3584" width="7.5703125" style="2" customWidth="1"/>
    <col min="3585" max="3585" width="7.85546875" style="2" customWidth="1"/>
    <col min="3586" max="3586" width="9.7109375" style="2" customWidth="1"/>
    <col min="3587" max="3587" width="8.85546875" style="2" customWidth="1"/>
    <col min="3588" max="3589" width="9.42578125" style="2" customWidth="1"/>
    <col min="3590" max="3590" width="10" style="2" customWidth="1"/>
    <col min="3591" max="3591" width="10.28515625" style="2" customWidth="1"/>
    <col min="3592" max="3592" width="12" style="2" customWidth="1"/>
    <col min="3593" max="3593" width="11.5703125" style="2" customWidth="1"/>
    <col min="3594" max="3836" width="11.42578125" style="2"/>
    <col min="3837" max="3837" width="34.5703125" style="2" customWidth="1"/>
    <col min="3838" max="3838" width="9.5703125" style="2" customWidth="1"/>
    <col min="3839" max="3839" width="9" style="2" customWidth="1"/>
    <col min="3840" max="3840" width="7.5703125" style="2" customWidth="1"/>
    <col min="3841" max="3841" width="7.85546875" style="2" customWidth="1"/>
    <col min="3842" max="3842" width="9.7109375" style="2" customWidth="1"/>
    <col min="3843" max="3843" width="8.85546875" style="2" customWidth="1"/>
    <col min="3844" max="3845" width="9.42578125" style="2" customWidth="1"/>
    <col min="3846" max="3846" width="10" style="2" customWidth="1"/>
    <col min="3847" max="3847" width="10.28515625" style="2" customWidth="1"/>
    <col min="3848" max="3848" width="12" style="2" customWidth="1"/>
    <col min="3849" max="3849" width="11.5703125" style="2" customWidth="1"/>
    <col min="3850" max="4092" width="11.42578125" style="2"/>
    <col min="4093" max="4093" width="34.5703125" style="2" customWidth="1"/>
    <col min="4094" max="4094" width="9.5703125" style="2" customWidth="1"/>
    <col min="4095" max="4095" width="9" style="2" customWidth="1"/>
    <col min="4096" max="4096" width="7.5703125" style="2" customWidth="1"/>
    <col min="4097" max="4097" width="7.85546875" style="2" customWidth="1"/>
    <col min="4098" max="4098" width="9.7109375" style="2" customWidth="1"/>
    <col min="4099" max="4099" width="8.85546875" style="2" customWidth="1"/>
    <col min="4100" max="4101" width="9.42578125" style="2" customWidth="1"/>
    <col min="4102" max="4102" width="10" style="2" customWidth="1"/>
    <col min="4103" max="4103" width="10.28515625" style="2" customWidth="1"/>
    <col min="4104" max="4104" width="12" style="2" customWidth="1"/>
    <col min="4105" max="4105" width="11.5703125" style="2" customWidth="1"/>
    <col min="4106" max="4348" width="11.42578125" style="2"/>
    <col min="4349" max="4349" width="34.5703125" style="2" customWidth="1"/>
    <col min="4350" max="4350" width="9.5703125" style="2" customWidth="1"/>
    <col min="4351" max="4351" width="9" style="2" customWidth="1"/>
    <col min="4352" max="4352" width="7.5703125" style="2" customWidth="1"/>
    <col min="4353" max="4353" width="7.85546875" style="2" customWidth="1"/>
    <col min="4354" max="4354" width="9.7109375" style="2" customWidth="1"/>
    <col min="4355" max="4355" width="8.85546875" style="2" customWidth="1"/>
    <col min="4356" max="4357" width="9.42578125" style="2" customWidth="1"/>
    <col min="4358" max="4358" width="10" style="2" customWidth="1"/>
    <col min="4359" max="4359" width="10.28515625" style="2" customWidth="1"/>
    <col min="4360" max="4360" width="12" style="2" customWidth="1"/>
    <col min="4361" max="4361" width="11.5703125" style="2" customWidth="1"/>
    <col min="4362" max="4604" width="11.42578125" style="2"/>
    <col min="4605" max="4605" width="34.5703125" style="2" customWidth="1"/>
    <col min="4606" max="4606" width="9.5703125" style="2" customWidth="1"/>
    <col min="4607" max="4607" width="9" style="2" customWidth="1"/>
    <col min="4608" max="4608" width="7.5703125" style="2" customWidth="1"/>
    <col min="4609" max="4609" width="7.85546875" style="2" customWidth="1"/>
    <col min="4610" max="4610" width="9.7109375" style="2" customWidth="1"/>
    <col min="4611" max="4611" width="8.85546875" style="2" customWidth="1"/>
    <col min="4612" max="4613" width="9.42578125" style="2" customWidth="1"/>
    <col min="4614" max="4614" width="10" style="2" customWidth="1"/>
    <col min="4615" max="4615" width="10.28515625" style="2" customWidth="1"/>
    <col min="4616" max="4616" width="12" style="2" customWidth="1"/>
    <col min="4617" max="4617" width="11.5703125" style="2" customWidth="1"/>
    <col min="4618" max="4860" width="11.42578125" style="2"/>
    <col min="4861" max="4861" width="34.5703125" style="2" customWidth="1"/>
    <col min="4862" max="4862" width="9.5703125" style="2" customWidth="1"/>
    <col min="4863" max="4863" width="9" style="2" customWidth="1"/>
    <col min="4864" max="4864" width="7.5703125" style="2" customWidth="1"/>
    <col min="4865" max="4865" width="7.85546875" style="2" customWidth="1"/>
    <col min="4866" max="4866" width="9.7109375" style="2" customWidth="1"/>
    <col min="4867" max="4867" width="8.85546875" style="2" customWidth="1"/>
    <col min="4868" max="4869" width="9.42578125" style="2" customWidth="1"/>
    <col min="4870" max="4870" width="10" style="2" customWidth="1"/>
    <col min="4871" max="4871" width="10.28515625" style="2" customWidth="1"/>
    <col min="4872" max="4872" width="12" style="2" customWidth="1"/>
    <col min="4873" max="4873" width="11.5703125" style="2" customWidth="1"/>
    <col min="4874" max="5116" width="11.42578125" style="2"/>
    <col min="5117" max="5117" width="34.5703125" style="2" customWidth="1"/>
    <col min="5118" max="5118" width="9.5703125" style="2" customWidth="1"/>
    <col min="5119" max="5119" width="9" style="2" customWidth="1"/>
    <col min="5120" max="5120" width="7.5703125" style="2" customWidth="1"/>
    <col min="5121" max="5121" width="7.85546875" style="2" customWidth="1"/>
    <col min="5122" max="5122" width="9.7109375" style="2" customWidth="1"/>
    <col min="5123" max="5123" width="8.85546875" style="2" customWidth="1"/>
    <col min="5124" max="5125" width="9.42578125" style="2" customWidth="1"/>
    <col min="5126" max="5126" width="10" style="2" customWidth="1"/>
    <col min="5127" max="5127" width="10.28515625" style="2" customWidth="1"/>
    <col min="5128" max="5128" width="12" style="2" customWidth="1"/>
    <col min="5129" max="5129" width="11.5703125" style="2" customWidth="1"/>
    <col min="5130" max="5372" width="11.42578125" style="2"/>
    <col min="5373" max="5373" width="34.5703125" style="2" customWidth="1"/>
    <col min="5374" max="5374" width="9.5703125" style="2" customWidth="1"/>
    <col min="5375" max="5375" width="9" style="2" customWidth="1"/>
    <col min="5376" max="5376" width="7.5703125" style="2" customWidth="1"/>
    <col min="5377" max="5377" width="7.85546875" style="2" customWidth="1"/>
    <col min="5378" max="5378" width="9.7109375" style="2" customWidth="1"/>
    <col min="5379" max="5379" width="8.85546875" style="2" customWidth="1"/>
    <col min="5380" max="5381" width="9.42578125" style="2" customWidth="1"/>
    <col min="5382" max="5382" width="10" style="2" customWidth="1"/>
    <col min="5383" max="5383" width="10.28515625" style="2" customWidth="1"/>
    <col min="5384" max="5384" width="12" style="2" customWidth="1"/>
    <col min="5385" max="5385" width="11.5703125" style="2" customWidth="1"/>
    <col min="5386" max="5628" width="11.42578125" style="2"/>
    <col min="5629" max="5629" width="34.5703125" style="2" customWidth="1"/>
    <col min="5630" max="5630" width="9.5703125" style="2" customWidth="1"/>
    <col min="5631" max="5631" width="9" style="2" customWidth="1"/>
    <col min="5632" max="5632" width="7.5703125" style="2" customWidth="1"/>
    <col min="5633" max="5633" width="7.85546875" style="2" customWidth="1"/>
    <col min="5634" max="5634" width="9.7109375" style="2" customWidth="1"/>
    <col min="5635" max="5635" width="8.85546875" style="2" customWidth="1"/>
    <col min="5636" max="5637" width="9.42578125" style="2" customWidth="1"/>
    <col min="5638" max="5638" width="10" style="2" customWidth="1"/>
    <col min="5639" max="5639" width="10.28515625" style="2" customWidth="1"/>
    <col min="5640" max="5640" width="12" style="2" customWidth="1"/>
    <col min="5641" max="5641" width="11.5703125" style="2" customWidth="1"/>
    <col min="5642" max="5884" width="11.42578125" style="2"/>
    <col min="5885" max="5885" width="34.5703125" style="2" customWidth="1"/>
    <col min="5886" max="5886" width="9.5703125" style="2" customWidth="1"/>
    <col min="5887" max="5887" width="9" style="2" customWidth="1"/>
    <col min="5888" max="5888" width="7.5703125" style="2" customWidth="1"/>
    <col min="5889" max="5889" width="7.85546875" style="2" customWidth="1"/>
    <col min="5890" max="5890" width="9.7109375" style="2" customWidth="1"/>
    <col min="5891" max="5891" width="8.85546875" style="2" customWidth="1"/>
    <col min="5892" max="5893" width="9.42578125" style="2" customWidth="1"/>
    <col min="5894" max="5894" width="10" style="2" customWidth="1"/>
    <col min="5895" max="5895" width="10.28515625" style="2" customWidth="1"/>
    <col min="5896" max="5896" width="12" style="2" customWidth="1"/>
    <col min="5897" max="5897" width="11.5703125" style="2" customWidth="1"/>
    <col min="5898" max="6140" width="11.42578125" style="2"/>
    <col min="6141" max="6141" width="34.5703125" style="2" customWidth="1"/>
    <col min="6142" max="6142" width="9.5703125" style="2" customWidth="1"/>
    <col min="6143" max="6143" width="9" style="2" customWidth="1"/>
    <col min="6144" max="6144" width="7.5703125" style="2" customWidth="1"/>
    <col min="6145" max="6145" width="7.85546875" style="2" customWidth="1"/>
    <col min="6146" max="6146" width="9.7109375" style="2" customWidth="1"/>
    <col min="6147" max="6147" width="8.85546875" style="2" customWidth="1"/>
    <col min="6148" max="6149" width="9.42578125" style="2" customWidth="1"/>
    <col min="6150" max="6150" width="10" style="2" customWidth="1"/>
    <col min="6151" max="6151" width="10.28515625" style="2" customWidth="1"/>
    <col min="6152" max="6152" width="12" style="2" customWidth="1"/>
    <col min="6153" max="6153" width="11.5703125" style="2" customWidth="1"/>
    <col min="6154" max="6396" width="11.42578125" style="2"/>
    <col min="6397" max="6397" width="34.5703125" style="2" customWidth="1"/>
    <col min="6398" max="6398" width="9.5703125" style="2" customWidth="1"/>
    <col min="6399" max="6399" width="9" style="2" customWidth="1"/>
    <col min="6400" max="6400" width="7.5703125" style="2" customWidth="1"/>
    <col min="6401" max="6401" width="7.85546875" style="2" customWidth="1"/>
    <col min="6402" max="6402" width="9.7109375" style="2" customWidth="1"/>
    <col min="6403" max="6403" width="8.85546875" style="2" customWidth="1"/>
    <col min="6404" max="6405" width="9.42578125" style="2" customWidth="1"/>
    <col min="6406" max="6406" width="10" style="2" customWidth="1"/>
    <col min="6407" max="6407" width="10.28515625" style="2" customWidth="1"/>
    <col min="6408" max="6408" width="12" style="2" customWidth="1"/>
    <col min="6409" max="6409" width="11.5703125" style="2" customWidth="1"/>
    <col min="6410" max="6652" width="11.42578125" style="2"/>
    <col min="6653" max="6653" width="34.5703125" style="2" customWidth="1"/>
    <col min="6654" max="6654" width="9.5703125" style="2" customWidth="1"/>
    <col min="6655" max="6655" width="9" style="2" customWidth="1"/>
    <col min="6656" max="6656" width="7.5703125" style="2" customWidth="1"/>
    <col min="6657" max="6657" width="7.85546875" style="2" customWidth="1"/>
    <col min="6658" max="6658" width="9.7109375" style="2" customWidth="1"/>
    <col min="6659" max="6659" width="8.85546875" style="2" customWidth="1"/>
    <col min="6660" max="6661" width="9.42578125" style="2" customWidth="1"/>
    <col min="6662" max="6662" width="10" style="2" customWidth="1"/>
    <col min="6663" max="6663" width="10.28515625" style="2" customWidth="1"/>
    <col min="6664" max="6664" width="12" style="2" customWidth="1"/>
    <col min="6665" max="6665" width="11.5703125" style="2" customWidth="1"/>
    <col min="6666" max="6908" width="11.42578125" style="2"/>
    <col min="6909" max="6909" width="34.5703125" style="2" customWidth="1"/>
    <col min="6910" max="6910" width="9.5703125" style="2" customWidth="1"/>
    <col min="6911" max="6911" width="9" style="2" customWidth="1"/>
    <col min="6912" max="6912" width="7.5703125" style="2" customWidth="1"/>
    <col min="6913" max="6913" width="7.85546875" style="2" customWidth="1"/>
    <col min="6914" max="6914" width="9.7109375" style="2" customWidth="1"/>
    <col min="6915" max="6915" width="8.85546875" style="2" customWidth="1"/>
    <col min="6916" max="6917" width="9.42578125" style="2" customWidth="1"/>
    <col min="6918" max="6918" width="10" style="2" customWidth="1"/>
    <col min="6919" max="6919" width="10.28515625" style="2" customWidth="1"/>
    <col min="6920" max="6920" width="12" style="2" customWidth="1"/>
    <col min="6921" max="6921" width="11.5703125" style="2" customWidth="1"/>
    <col min="6922" max="7164" width="11.42578125" style="2"/>
    <col min="7165" max="7165" width="34.5703125" style="2" customWidth="1"/>
    <col min="7166" max="7166" width="9.5703125" style="2" customWidth="1"/>
    <col min="7167" max="7167" width="9" style="2" customWidth="1"/>
    <col min="7168" max="7168" width="7.5703125" style="2" customWidth="1"/>
    <col min="7169" max="7169" width="7.85546875" style="2" customWidth="1"/>
    <col min="7170" max="7170" width="9.7109375" style="2" customWidth="1"/>
    <col min="7171" max="7171" width="8.85546875" style="2" customWidth="1"/>
    <col min="7172" max="7173" width="9.42578125" style="2" customWidth="1"/>
    <col min="7174" max="7174" width="10" style="2" customWidth="1"/>
    <col min="7175" max="7175" width="10.28515625" style="2" customWidth="1"/>
    <col min="7176" max="7176" width="12" style="2" customWidth="1"/>
    <col min="7177" max="7177" width="11.5703125" style="2" customWidth="1"/>
    <col min="7178" max="7420" width="11.42578125" style="2"/>
    <col min="7421" max="7421" width="34.5703125" style="2" customWidth="1"/>
    <col min="7422" max="7422" width="9.5703125" style="2" customWidth="1"/>
    <col min="7423" max="7423" width="9" style="2" customWidth="1"/>
    <col min="7424" max="7424" width="7.5703125" style="2" customWidth="1"/>
    <col min="7425" max="7425" width="7.85546875" style="2" customWidth="1"/>
    <col min="7426" max="7426" width="9.7109375" style="2" customWidth="1"/>
    <col min="7427" max="7427" width="8.85546875" style="2" customWidth="1"/>
    <col min="7428" max="7429" width="9.42578125" style="2" customWidth="1"/>
    <col min="7430" max="7430" width="10" style="2" customWidth="1"/>
    <col min="7431" max="7431" width="10.28515625" style="2" customWidth="1"/>
    <col min="7432" max="7432" width="12" style="2" customWidth="1"/>
    <col min="7433" max="7433" width="11.5703125" style="2" customWidth="1"/>
    <col min="7434" max="7676" width="11.42578125" style="2"/>
    <col min="7677" max="7677" width="34.5703125" style="2" customWidth="1"/>
    <col min="7678" max="7678" width="9.5703125" style="2" customWidth="1"/>
    <col min="7679" max="7679" width="9" style="2" customWidth="1"/>
    <col min="7680" max="7680" width="7.5703125" style="2" customWidth="1"/>
    <col min="7681" max="7681" width="7.85546875" style="2" customWidth="1"/>
    <col min="7682" max="7682" width="9.7109375" style="2" customWidth="1"/>
    <col min="7683" max="7683" width="8.85546875" style="2" customWidth="1"/>
    <col min="7684" max="7685" width="9.42578125" style="2" customWidth="1"/>
    <col min="7686" max="7686" width="10" style="2" customWidth="1"/>
    <col min="7687" max="7687" width="10.28515625" style="2" customWidth="1"/>
    <col min="7688" max="7688" width="12" style="2" customWidth="1"/>
    <col min="7689" max="7689" width="11.5703125" style="2" customWidth="1"/>
    <col min="7690" max="7932" width="11.42578125" style="2"/>
    <col min="7933" max="7933" width="34.5703125" style="2" customWidth="1"/>
    <col min="7934" max="7934" width="9.5703125" style="2" customWidth="1"/>
    <col min="7935" max="7935" width="9" style="2" customWidth="1"/>
    <col min="7936" max="7936" width="7.5703125" style="2" customWidth="1"/>
    <col min="7937" max="7937" width="7.85546875" style="2" customWidth="1"/>
    <col min="7938" max="7938" width="9.7109375" style="2" customWidth="1"/>
    <col min="7939" max="7939" width="8.85546875" style="2" customWidth="1"/>
    <col min="7940" max="7941" width="9.42578125" style="2" customWidth="1"/>
    <col min="7942" max="7942" width="10" style="2" customWidth="1"/>
    <col min="7943" max="7943" width="10.28515625" style="2" customWidth="1"/>
    <col min="7944" max="7944" width="12" style="2" customWidth="1"/>
    <col min="7945" max="7945" width="11.5703125" style="2" customWidth="1"/>
    <col min="7946" max="8188" width="11.42578125" style="2"/>
    <col min="8189" max="8189" width="34.5703125" style="2" customWidth="1"/>
    <col min="8190" max="8190" width="9.5703125" style="2" customWidth="1"/>
    <col min="8191" max="8191" width="9" style="2" customWidth="1"/>
    <col min="8192" max="8192" width="7.5703125" style="2" customWidth="1"/>
    <col min="8193" max="8193" width="7.85546875" style="2" customWidth="1"/>
    <col min="8194" max="8194" width="9.7109375" style="2" customWidth="1"/>
    <col min="8195" max="8195" width="8.85546875" style="2" customWidth="1"/>
    <col min="8196" max="8197" width="9.42578125" style="2" customWidth="1"/>
    <col min="8198" max="8198" width="10" style="2" customWidth="1"/>
    <col min="8199" max="8199" width="10.28515625" style="2" customWidth="1"/>
    <col min="8200" max="8200" width="12" style="2" customWidth="1"/>
    <col min="8201" max="8201" width="11.5703125" style="2" customWidth="1"/>
    <col min="8202" max="8444" width="11.42578125" style="2"/>
    <col min="8445" max="8445" width="34.5703125" style="2" customWidth="1"/>
    <col min="8446" max="8446" width="9.5703125" style="2" customWidth="1"/>
    <col min="8447" max="8447" width="9" style="2" customWidth="1"/>
    <col min="8448" max="8448" width="7.5703125" style="2" customWidth="1"/>
    <col min="8449" max="8449" width="7.85546875" style="2" customWidth="1"/>
    <col min="8450" max="8450" width="9.7109375" style="2" customWidth="1"/>
    <col min="8451" max="8451" width="8.85546875" style="2" customWidth="1"/>
    <col min="8452" max="8453" width="9.42578125" style="2" customWidth="1"/>
    <col min="8454" max="8454" width="10" style="2" customWidth="1"/>
    <col min="8455" max="8455" width="10.28515625" style="2" customWidth="1"/>
    <col min="8456" max="8456" width="12" style="2" customWidth="1"/>
    <col min="8457" max="8457" width="11.5703125" style="2" customWidth="1"/>
    <col min="8458" max="8700" width="11.42578125" style="2"/>
    <col min="8701" max="8701" width="34.5703125" style="2" customWidth="1"/>
    <col min="8702" max="8702" width="9.5703125" style="2" customWidth="1"/>
    <col min="8703" max="8703" width="9" style="2" customWidth="1"/>
    <col min="8704" max="8704" width="7.5703125" style="2" customWidth="1"/>
    <col min="8705" max="8705" width="7.85546875" style="2" customWidth="1"/>
    <col min="8706" max="8706" width="9.7109375" style="2" customWidth="1"/>
    <col min="8707" max="8707" width="8.85546875" style="2" customWidth="1"/>
    <col min="8708" max="8709" width="9.42578125" style="2" customWidth="1"/>
    <col min="8710" max="8710" width="10" style="2" customWidth="1"/>
    <col min="8711" max="8711" width="10.28515625" style="2" customWidth="1"/>
    <col min="8712" max="8712" width="12" style="2" customWidth="1"/>
    <col min="8713" max="8713" width="11.5703125" style="2" customWidth="1"/>
    <col min="8714" max="8956" width="11.42578125" style="2"/>
    <col min="8957" max="8957" width="34.5703125" style="2" customWidth="1"/>
    <col min="8958" max="8958" width="9.5703125" style="2" customWidth="1"/>
    <col min="8959" max="8959" width="9" style="2" customWidth="1"/>
    <col min="8960" max="8960" width="7.5703125" style="2" customWidth="1"/>
    <col min="8961" max="8961" width="7.85546875" style="2" customWidth="1"/>
    <col min="8962" max="8962" width="9.7109375" style="2" customWidth="1"/>
    <col min="8963" max="8963" width="8.85546875" style="2" customWidth="1"/>
    <col min="8964" max="8965" width="9.42578125" style="2" customWidth="1"/>
    <col min="8966" max="8966" width="10" style="2" customWidth="1"/>
    <col min="8967" max="8967" width="10.28515625" style="2" customWidth="1"/>
    <col min="8968" max="8968" width="12" style="2" customWidth="1"/>
    <col min="8969" max="8969" width="11.5703125" style="2" customWidth="1"/>
    <col min="8970" max="9212" width="11.42578125" style="2"/>
    <col min="9213" max="9213" width="34.5703125" style="2" customWidth="1"/>
    <col min="9214" max="9214" width="9.5703125" style="2" customWidth="1"/>
    <col min="9215" max="9215" width="9" style="2" customWidth="1"/>
    <col min="9216" max="9216" width="7.5703125" style="2" customWidth="1"/>
    <col min="9217" max="9217" width="7.85546875" style="2" customWidth="1"/>
    <col min="9218" max="9218" width="9.7109375" style="2" customWidth="1"/>
    <col min="9219" max="9219" width="8.85546875" style="2" customWidth="1"/>
    <col min="9220" max="9221" width="9.42578125" style="2" customWidth="1"/>
    <col min="9222" max="9222" width="10" style="2" customWidth="1"/>
    <col min="9223" max="9223" width="10.28515625" style="2" customWidth="1"/>
    <col min="9224" max="9224" width="12" style="2" customWidth="1"/>
    <col min="9225" max="9225" width="11.5703125" style="2" customWidth="1"/>
    <col min="9226" max="9468" width="11.42578125" style="2"/>
    <col min="9469" max="9469" width="34.5703125" style="2" customWidth="1"/>
    <col min="9470" max="9470" width="9.5703125" style="2" customWidth="1"/>
    <col min="9471" max="9471" width="9" style="2" customWidth="1"/>
    <col min="9472" max="9472" width="7.5703125" style="2" customWidth="1"/>
    <col min="9473" max="9473" width="7.85546875" style="2" customWidth="1"/>
    <col min="9474" max="9474" width="9.7109375" style="2" customWidth="1"/>
    <col min="9475" max="9475" width="8.85546875" style="2" customWidth="1"/>
    <col min="9476" max="9477" width="9.42578125" style="2" customWidth="1"/>
    <col min="9478" max="9478" width="10" style="2" customWidth="1"/>
    <col min="9479" max="9479" width="10.28515625" style="2" customWidth="1"/>
    <col min="9480" max="9480" width="12" style="2" customWidth="1"/>
    <col min="9481" max="9481" width="11.5703125" style="2" customWidth="1"/>
    <col min="9482" max="9724" width="11.42578125" style="2"/>
    <col min="9725" max="9725" width="34.5703125" style="2" customWidth="1"/>
    <col min="9726" max="9726" width="9.5703125" style="2" customWidth="1"/>
    <col min="9727" max="9727" width="9" style="2" customWidth="1"/>
    <col min="9728" max="9728" width="7.5703125" style="2" customWidth="1"/>
    <col min="9729" max="9729" width="7.85546875" style="2" customWidth="1"/>
    <col min="9730" max="9730" width="9.7109375" style="2" customWidth="1"/>
    <col min="9731" max="9731" width="8.85546875" style="2" customWidth="1"/>
    <col min="9732" max="9733" width="9.42578125" style="2" customWidth="1"/>
    <col min="9734" max="9734" width="10" style="2" customWidth="1"/>
    <col min="9735" max="9735" width="10.28515625" style="2" customWidth="1"/>
    <col min="9736" max="9736" width="12" style="2" customWidth="1"/>
    <col min="9737" max="9737" width="11.5703125" style="2" customWidth="1"/>
    <col min="9738" max="9980" width="11.42578125" style="2"/>
    <col min="9981" max="9981" width="34.5703125" style="2" customWidth="1"/>
    <col min="9982" max="9982" width="9.5703125" style="2" customWidth="1"/>
    <col min="9983" max="9983" width="9" style="2" customWidth="1"/>
    <col min="9984" max="9984" width="7.5703125" style="2" customWidth="1"/>
    <col min="9985" max="9985" width="7.85546875" style="2" customWidth="1"/>
    <col min="9986" max="9986" width="9.7109375" style="2" customWidth="1"/>
    <col min="9987" max="9987" width="8.85546875" style="2" customWidth="1"/>
    <col min="9988" max="9989" width="9.42578125" style="2" customWidth="1"/>
    <col min="9990" max="9990" width="10" style="2" customWidth="1"/>
    <col min="9991" max="9991" width="10.28515625" style="2" customWidth="1"/>
    <col min="9992" max="9992" width="12" style="2" customWidth="1"/>
    <col min="9993" max="9993" width="11.5703125" style="2" customWidth="1"/>
    <col min="9994" max="10236" width="11.42578125" style="2"/>
    <col min="10237" max="10237" width="34.5703125" style="2" customWidth="1"/>
    <col min="10238" max="10238" width="9.5703125" style="2" customWidth="1"/>
    <col min="10239" max="10239" width="9" style="2" customWidth="1"/>
    <col min="10240" max="10240" width="7.5703125" style="2" customWidth="1"/>
    <col min="10241" max="10241" width="7.85546875" style="2" customWidth="1"/>
    <col min="10242" max="10242" width="9.7109375" style="2" customWidth="1"/>
    <col min="10243" max="10243" width="8.85546875" style="2" customWidth="1"/>
    <col min="10244" max="10245" width="9.42578125" style="2" customWidth="1"/>
    <col min="10246" max="10246" width="10" style="2" customWidth="1"/>
    <col min="10247" max="10247" width="10.28515625" style="2" customWidth="1"/>
    <col min="10248" max="10248" width="12" style="2" customWidth="1"/>
    <col min="10249" max="10249" width="11.5703125" style="2" customWidth="1"/>
    <col min="10250" max="10492" width="11.42578125" style="2"/>
    <col min="10493" max="10493" width="34.5703125" style="2" customWidth="1"/>
    <col min="10494" max="10494" width="9.5703125" style="2" customWidth="1"/>
    <col min="10495" max="10495" width="9" style="2" customWidth="1"/>
    <col min="10496" max="10496" width="7.5703125" style="2" customWidth="1"/>
    <col min="10497" max="10497" width="7.85546875" style="2" customWidth="1"/>
    <col min="10498" max="10498" width="9.7109375" style="2" customWidth="1"/>
    <col min="10499" max="10499" width="8.85546875" style="2" customWidth="1"/>
    <col min="10500" max="10501" width="9.42578125" style="2" customWidth="1"/>
    <col min="10502" max="10502" width="10" style="2" customWidth="1"/>
    <col min="10503" max="10503" width="10.28515625" style="2" customWidth="1"/>
    <col min="10504" max="10504" width="12" style="2" customWidth="1"/>
    <col min="10505" max="10505" width="11.5703125" style="2" customWidth="1"/>
    <col min="10506" max="10748" width="11.42578125" style="2"/>
    <col min="10749" max="10749" width="34.5703125" style="2" customWidth="1"/>
    <col min="10750" max="10750" width="9.5703125" style="2" customWidth="1"/>
    <col min="10751" max="10751" width="9" style="2" customWidth="1"/>
    <col min="10752" max="10752" width="7.5703125" style="2" customWidth="1"/>
    <col min="10753" max="10753" width="7.85546875" style="2" customWidth="1"/>
    <col min="10754" max="10754" width="9.7109375" style="2" customWidth="1"/>
    <col min="10755" max="10755" width="8.85546875" style="2" customWidth="1"/>
    <col min="10756" max="10757" width="9.42578125" style="2" customWidth="1"/>
    <col min="10758" max="10758" width="10" style="2" customWidth="1"/>
    <col min="10759" max="10759" width="10.28515625" style="2" customWidth="1"/>
    <col min="10760" max="10760" width="12" style="2" customWidth="1"/>
    <col min="10761" max="10761" width="11.5703125" style="2" customWidth="1"/>
    <col min="10762" max="11004" width="11.42578125" style="2"/>
    <col min="11005" max="11005" width="34.5703125" style="2" customWidth="1"/>
    <col min="11006" max="11006" width="9.5703125" style="2" customWidth="1"/>
    <col min="11007" max="11007" width="9" style="2" customWidth="1"/>
    <col min="11008" max="11008" width="7.5703125" style="2" customWidth="1"/>
    <col min="11009" max="11009" width="7.85546875" style="2" customWidth="1"/>
    <col min="11010" max="11010" width="9.7109375" style="2" customWidth="1"/>
    <col min="11011" max="11011" width="8.85546875" style="2" customWidth="1"/>
    <col min="11012" max="11013" width="9.42578125" style="2" customWidth="1"/>
    <col min="11014" max="11014" width="10" style="2" customWidth="1"/>
    <col min="11015" max="11015" width="10.28515625" style="2" customWidth="1"/>
    <col min="11016" max="11016" width="12" style="2" customWidth="1"/>
    <col min="11017" max="11017" width="11.5703125" style="2" customWidth="1"/>
    <col min="11018" max="11260" width="11.42578125" style="2"/>
    <col min="11261" max="11261" width="34.5703125" style="2" customWidth="1"/>
    <col min="11262" max="11262" width="9.5703125" style="2" customWidth="1"/>
    <col min="11263" max="11263" width="9" style="2" customWidth="1"/>
    <col min="11264" max="11264" width="7.5703125" style="2" customWidth="1"/>
    <col min="11265" max="11265" width="7.85546875" style="2" customWidth="1"/>
    <col min="11266" max="11266" width="9.7109375" style="2" customWidth="1"/>
    <col min="11267" max="11267" width="8.85546875" style="2" customWidth="1"/>
    <col min="11268" max="11269" width="9.42578125" style="2" customWidth="1"/>
    <col min="11270" max="11270" width="10" style="2" customWidth="1"/>
    <col min="11271" max="11271" width="10.28515625" style="2" customWidth="1"/>
    <col min="11272" max="11272" width="12" style="2" customWidth="1"/>
    <col min="11273" max="11273" width="11.5703125" style="2" customWidth="1"/>
    <col min="11274" max="11516" width="11.42578125" style="2"/>
    <col min="11517" max="11517" width="34.5703125" style="2" customWidth="1"/>
    <col min="11518" max="11518" width="9.5703125" style="2" customWidth="1"/>
    <col min="11519" max="11519" width="9" style="2" customWidth="1"/>
    <col min="11520" max="11520" width="7.5703125" style="2" customWidth="1"/>
    <col min="11521" max="11521" width="7.85546875" style="2" customWidth="1"/>
    <col min="11522" max="11522" width="9.7109375" style="2" customWidth="1"/>
    <col min="11523" max="11523" width="8.85546875" style="2" customWidth="1"/>
    <col min="11524" max="11525" width="9.42578125" style="2" customWidth="1"/>
    <col min="11526" max="11526" width="10" style="2" customWidth="1"/>
    <col min="11527" max="11527" width="10.28515625" style="2" customWidth="1"/>
    <col min="11528" max="11528" width="12" style="2" customWidth="1"/>
    <col min="11529" max="11529" width="11.5703125" style="2" customWidth="1"/>
    <col min="11530" max="11772" width="11.42578125" style="2"/>
    <col min="11773" max="11773" width="34.5703125" style="2" customWidth="1"/>
    <col min="11774" max="11774" width="9.5703125" style="2" customWidth="1"/>
    <col min="11775" max="11775" width="9" style="2" customWidth="1"/>
    <col min="11776" max="11776" width="7.5703125" style="2" customWidth="1"/>
    <col min="11777" max="11777" width="7.85546875" style="2" customWidth="1"/>
    <col min="11778" max="11778" width="9.7109375" style="2" customWidth="1"/>
    <col min="11779" max="11779" width="8.85546875" style="2" customWidth="1"/>
    <col min="11780" max="11781" width="9.42578125" style="2" customWidth="1"/>
    <col min="11782" max="11782" width="10" style="2" customWidth="1"/>
    <col min="11783" max="11783" width="10.28515625" style="2" customWidth="1"/>
    <col min="11784" max="11784" width="12" style="2" customWidth="1"/>
    <col min="11785" max="11785" width="11.5703125" style="2" customWidth="1"/>
    <col min="11786" max="12028" width="11.42578125" style="2"/>
    <col min="12029" max="12029" width="34.5703125" style="2" customWidth="1"/>
    <col min="12030" max="12030" width="9.5703125" style="2" customWidth="1"/>
    <col min="12031" max="12031" width="9" style="2" customWidth="1"/>
    <col min="12032" max="12032" width="7.5703125" style="2" customWidth="1"/>
    <col min="12033" max="12033" width="7.85546875" style="2" customWidth="1"/>
    <col min="12034" max="12034" width="9.7109375" style="2" customWidth="1"/>
    <col min="12035" max="12035" width="8.85546875" style="2" customWidth="1"/>
    <col min="12036" max="12037" width="9.42578125" style="2" customWidth="1"/>
    <col min="12038" max="12038" width="10" style="2" customWidth="1"/>
    <col min="12039" max="12039" width="10.28515625" style="2" customWidth="1"/>
    <col min="12040" max="12040" width="12" style="2" customWidth="1"/>
    <col min="12041" max="12041" width="11.5703125" style="2" customWidth="1"/>
    <col min="12042" max="12284" width="11.42578125" style="2"/>
    <col min="12285" max="12285" width="34.5703125" style="2" customWidth="1"/>
    <col min="12286" max="12286" width="9.5703125" style="2" customWidth="1"/>
    <col min="12287" max="12287" width="9" style="2" customWidth="1"/>
    <col min="12288" max="12288" width="7.5703125" style="2" customWidth="1"/>
    <col min="12289" max="12289" width="7.85546875" style="2" customWidth="1"/>
    <col min="12290" max="12290" width="9.7109375" style="2" customWidth="1"/>
    <col min="12291" max="12291" width="8.85546875" style="2" customWidth="1"/>
    <col min="12292" max="12293" width="9.42578125" style="2" customWidth="1"/>
    <col min="12294" max="12294" width="10" style="2" customWidth="1"/>
    <col min="12295" max="12295" width="10.28515625" style="2" customWidth="1"/>
    <col min="12296" max="12296" width="12" style="2" customWidth="1"/>
    <col min="12297" max="12297" width="11.5703125" style="2" customWidth="1"/>
    <col min="12298" max="12540" width="11.42578125" style="2"/>
    <col min="12541" max="12541" width="34.5703125" style="2" customWidth="1"/>
    <col min="12542" max="12542" width="9.5703125" style="2" customWidth="1"/>
    <col min="12543" max="12543" width="9" style="2" customWidth="1"/>
    <col min="12544" max="12544" width="7.5703125" style="2" customWidth="1"/>
    <col min="12545" max="12545" width="7.85546875" style="2" customWidth="1"/>
    <col min="12546" max="12546" width="9.7109375" style="2" customWidth="1"/>
    <col min="12547" max="12547" width="8.85546875" style="2" customWidth="1"/>
    <col min="12548" max="12549" width="9.42578125" style="2" customWidth="1"/>
    <col min="12550" max="12550" width="10" style="2" customWidth="1"/>
    <col min="12551" max="12551" width="10.28515625" style="2" customWidth="1"/>
    <col min="12552" max="12552" width="12" style="2" customWidth="1"/>
    <col min="12553" max="12553" width="11.5703125" style="2" customWidth="1"/>
    <col min="12554" max="12796" width="11.42578125" style="2"/>
    <col min="12797" max="12797" width="34.5703125" style="2" customWidth="1"/>
    <col min="12798" max="12798" width="9.5703125" style="2" customWidth="1"/>
    <col min="12799" max="12799" width="9" style="2" customWidth="1"/>
    <col min="12800" max="12800" width="7.5703125" style="2" customWidth="1"/>
    <col min="12801" max="12801" width="7.85546875" style="2" customWidth="1"/>
    <col min="12802" max="12802" width="9.7109375" style="2" customWidth="1"/>
    <col min="12803" max="12803" width="8.85546875" style="2" customWidth="1"/>
    <col min="12804" max="12805" width="9.42578125" style="2" customWidth="1"/>
    <col min="12806" max="12806" width="10" style="2" customWidth="1"/>
    <col min="12807" max="12807" width="10.28515625" style="2" customWidth="1"/>
    <col min="12808" max="12808" width="12" style="2" customWidth="1"/>
    <col min="12809" max="12809" width="11.5703125" style="2" customWidth="1"/>
    <col min="12810" max="13052" width="11.42578125" style="2"/>
    <col min="13053" max="13053" width="34.5703125" style="2" customWidth="1"/>
    <col min="13054" max="13054" width="9.5703125" style="2" customWidth="1"/>
    <col min="13055" max="13055" width="9" style="2" customWidth="1"/>
    <col min="13056" max="13056" width="7.5703125" style="2" customWidth="1"/>
    <col min="13057" max="13057" width="7.85546875" style="2" customWidth="1"/>
    <col min="13058" max="13058" width="9.7109375" style="2" customWidth="1"/>
    <col min="13059" max="13059" width="8.85546875" style="2" customWidth="1"/>
    <col min="13060" max="13061" width="9.42578125" style="2" customWidth="1"/>
    <col min="13062" max="13062" width="10" style="2" customWidth="1"/>
    <col min="13063" max="13063" width="10.28515625" style="2" customWidth="1"/>
    <col min="13064" max="13064" width="12" style="2" customWidth="1"/>
    <col min="13065" max="13065" width="11.5703125" style="2" customWidth="1"/>
    <col min="13066" max="13308" width="11.42578125" style="2"/>
    <col min="13309" max="13309" width="34.5703125" style="2" customWidth="1"/>
    <col min="13310" max="13310" width="9.5703125" style="2" customWidth="1"/>
    <col min="13311" max="13311" width="9" style="2" customWidth="1"/>
    <col min="13312" max="13312" width="7.5703125" style="2" customWidth="1"/>
    <col min="13313" max="13313" width="7.85546875" style="2" customWidth="1"/>
    <col min="13314" max="13314" width="9.7109375" style="2" customWidth="1"/>
    <col min="13315" max="13315" width="8.85546875" style="2" customWidth="1"/>
    <col min="13316" max="13317" width="9.42578125" style="2" customWidth="1"/>
    <col min="13318" max="13318" width="10" style="2" customWidth="1"/>
    <col min="13319" max="13319" width="10.28515625" style="2" customWidth="1"/>
    <col min="13320" max="13320" width="12" style="2" customWidth="1"/>
    <col min="13321" max="13321" width="11.5703125" style="2" customWidth="1"/>
    <col min="13322" max="13564" width="11.42578125" style="2"/>
    <col min="13565" max="13565" width="34.5703125" style="2" customWidth="1"/>
    <col min="13566" max="13566" width="9.5703125" style="2" customWidth="1"/>
    <col min="13567" max="13567" width="9" style="2" customWidth="1"/>
    <col min="13568" max="13568" width="7.5703125" style="2" customWidth="1"/>
    <col min="13569" max="13569" width="7.85546875" style="2" customWidth="1"/>
    <col min="13570" max="13570" width="9.7109375" style="2" customWidth="1"/>
    <col min="13571" max="13571" width="8.85546875" style="2" customWidth="1"/>
    <col min="13572" max="13573" width="9.42578125" style="2" customWidth="1"/>
    <col min="13574" max="13574" width="10" style="2" customWidth="1"/>
    <col min="13575" max="13575" width="10.28515625" style="2" customWidth="1"/>
    <col min="13576" max="13576" width="12" style="2" customWidth="1"/>
    <col min="13577" max="13577" width="11.5703125" style="2" customWidth="1"/>
    <col min="13578" max="13820" width="11.42578125" style="2"/>
    <col min="13821" max="13821" width="34.5703125" style="2" customWidth="1"/>
    <col min="13822" max="13822" width="9.5703125" style="2" customWidth="1"/>
    <col min="13823" max="13823" width="9" style="2" customWidth="1"/>
    <col min="13824" max="13824" width="7.5703125" style="2" customWidth="1"/>
    <col min="13825" max="13825" width="7.85546875" style="2" customWidth="1"/>
    <col min="13826" max="13826" width="9.7109375" style="2" customWidth="1"/>
    <col min="13827" max="13827" width="8.85546875" style="2" customWidth="1"/>
    <col min="13828" max="13829" width="9.42578125" style="2" customWidth="1"/>
    <col min="13830" max="13830" width="10" style="2" customWidth="1"/>
    <col min="13831" max="13831" width="10.28515625" style="2" customWidth="1"/>
    <col min="13832" max="13832" width="12" style="2" customWidth="1"/>
    <col min="13833" max="13833" width="11.5703125" style="2" customWidth="1"/>
    <col min="13834" max="14076" width="11.42578125" style="2"/>
    <col min="14077" max="14077" width="34.5703125" style="2" customWidth="1"/>
    <col min="14078" max="14078" width="9.5703125" style="2" customWidth="1"/>
    <col min="14079" max="14079" width="9" style="2" customWidth="1"/>
    <col min="14080" max="14080" width="7.5703125" style="2" customWidth="1"/>
    <col min="14081" max="14081" width="7.85546875" style="2" customWidth="1"/>
    <col min="14082" max="14082" width="9.7109375" style="2" customWidth="1"/>
    <col min="14083" max="14083" width="8.85546875" style="2" customWidth="1"/>
    <col min="14084" max="14085" width="9.42578125" style="2" customWidth="1"/>
    <col min="14086" max="14086" width="10" style="2" customWidth="1"/>
    <col min="14087" max="14087" width="10.28515625" style="2" customWidth="1"/>
    <col min="14088" max="14088" width="12" style="2" customWidth="1"/>
    <col min="14089" max="14089" width="11.5703125" style="2" customWidth="1"/>
    <col min="14090" max="14332" width="11.42578125" style="2"/>
    <col min="14333" max="14333" width="34.5703125" style="2" customWidth="1"/>
    <col min="14334" max="14334" width="9.5703125" style="2" customWidth="1"/>
    <col min="14335" max="14335" width="9" style="2" customWidth="1"/>
    <col min="14336" max="14336" width="7.5703125" style="2" customWidth="1"/>
    <col min="14337" max="14337" width="7.85546875" style="2" customWidth="1"/>
    <col min="14338" max="14338" width="9.7109375" style="2" customWidth="1"/>
    <col min="14339" max="14339" width="8.85546875" style="2" customWidth="1"/>
    <col min="14340" max="14341" width="9.42578125" style="2" customWidth="1"/>
    <col min="14342" max="14342" width="10" style="2" customWidth="1"/>
    <col min="14343" max="14343" width="10.28515625" style="2" customWidth="1"/>
    <col min="14344" max="14344" width="12" style="2" customWidth="1"/>
    <col min="14345" max="14345" width="11.5703125" style="2" customWidth="1"/>
    <col min="14346" max="14588" width="11.42578125" style="2"/>
    <col min="14589" max="14589" width="34.5703125" style="2" customWidth="1"/>
    <col min="14590" max="14590" width="9.5703125" style="2" customWidth="1"/>
    <col min="14591" max="14591" width="9" style="2" customWidth="1"/>
    <col min="14592" max="14592" width="7.5703125" style="2" customWidth="1"/>
    <col min="14593" max="14593" width="7.85546875" style="2" customWidth="1"/>
    <col min="14594" max="14594" width="9.7109375" style="2" customWidth="1"/>
    <col min="14595" max="14595" width="8.85546875" style="2" customWidth="1"/>
    <col min="14596" max="14597" width="9.42578125" style="2" customWidth="1"/>
    <col min="14598" max="14598" width="10" style="2" customWidth="1"/>
    <col min="14599" max="14599" width="10.28515625" style="2" customWidth="1"/>
    <col min="14600" max="14600" width="12" style="2" customWidth="1"/>
    <col min="14601" max="14601" width="11.5703125" style="2" customWidth="1"/>
    <col min="14602" max="14844" width="11.42578125" style="2"/>
    <col min="14845" max="14845" width="34.5703125" style="2" customWidth="1"/>
    <col min="14846" max="14846" width="9.5703125" style="2" customWidth="1"/>
    <col min="14847" max="14847" width="9" style="2" customWidth="1"/>
    <col min="14848" max="14848" width="7.5703125" style="2" customWidth="1"/>
    <col min="14849" max="14849" width="7.85546875" style="2" customWidth="1"/>
    <col min="14850" max="14850" width="9.7109375" style="2" customWidth="1"/>
    <col min="14851" max="14851" width="8.85546875" style="2" customWidth="1"/>
    <col min="14852" max="14853" width="9.42578125" style="2" customWidth="1"/>
    <col min="14854" max="14854" width="10" style="2" customWidth="1"/>
    <col min="14855" max="14855" width="10.28515625" style="2" customWidth="1"/>
    <col min="14856" max="14856" width="12" style="2" customWidth="1"/>
    <col min="14857" max="14857" width="11.5703125" style="2" customWidth="1"/>
    <col min="14858" max="15100" width="11.42578125" style="2"/>
    <col min="15101" max="15101" width="34.5703125" style="2" customWidth="1"/>
    <col min="15102" max="15102" width="9.5703125" style="2" customWidth="1"/>
    <col min="15103" max="15103" width="9" style="2" customWidth="1"/>
    <col min="15104" max="15104" width="7.5703125" style="2" customWidth="1"/>
    <col min="15105" max="15105" width="7.85546875" style="2" customWidth="1"/>
    <col min="15106" max="15106" width="9.7109375" style="2" customWidth="1"/>
    <col min="15107" max="15107" width="8.85546875" style="2" customWidth="1"/>
    <col min="15108" max="15109" width="9.42578125" style="2" customWidth="1"/>
    <col min="15110" max="15110" width="10" style="2" customWidth="1"/>
    <col min="15111" max="15111" width="10.28515625" style="2" customWidth="1"/>
    <col min="15112" max="15112" width="12" style="2" customWidth="1"/>
    <col min="15113" max="15113" width="11.5703125" style="2" customWidth="1"/>
    <col min="15114" max="15356" width="11.42578125" style="2"/>
    <col min="15357" max="15357" width="34.5703125" style="2" customWidth="1"/>
    <col min="15358" max="15358" width="9.5703125" style="2" customWidth="1"/>
    <col min="15359" max="15359" width="9" style="2" customWidth="1"/>
    <col min="15360" max="15360" width="7.5703125" style="2" customWidth="1"/>
    <col min="15361" max="15361" width="7.85546875" style="2" customWidth="1"/>
    <col min="15362" max="15362" width="9.7109375" style="2" customWidth="1"/>
    <col min="15363" max="15363" width="8.85546875" style="2" customWidth="1"/>
    <col min="15364" max="15365" width="9.42578125" style="2" customWidth="1"/>
    <col min="15366" max="15366" width="10" style="2" customWidth="1"/>
    <col min="15367" max="15367" width="10.28515625" style="2" customWidth="1"/>
    <col min="15368" max="15368" width="12" style="2" customWidth="1"/>
    <col min="15369" max="15369" width="11.5703125" style="2" customWidth="1"/>
    <col min="15370" max="15612" width="11.42578125" style="2"/>
    <col min="15613" max="15613" width="34.5703125" style="2" customWidth="1"/>
    <col min="15614" max="15614" width="9.5703125" style="2" customWidth="1"/>
    <col min="15615" max="15615" width="9" style="2" customWidth="1"/>
    <col min="15616" max="15616" width="7.5703125" style="2" customWidth="1"/>
    <col min="15617" max="15617" width="7.85546875" style="2" customWidth="1"/>
    <col min="15618" max="15618" width="9.7109375" style="2" customWidth="1"/>
    <col min="15619" max="15619" width="8.85546875" style="2" customWidth="1"/>
    <col min="15620" max="15621" width="9.42578125" style="2" customWidth="1"/>
    <col min="15622" max="15622" width="10" style="2" customWidth="1"/>
    <col min="15623" max="15623" width="10.28515625" style="2" customWidth="1"/>
    <col min="15624" max="15624" width="12" style="2" customWidth="1"/>
    <col min="15625" max="15625" width="11.5703125" style="2" customWidth="1"/>
    <col min="15626" max="15868" width="11.42578125" style="2"/>
    <col min="15869" max="15869" width="34.5703125" style="2" customWidth="1"/>
    <col min="15870" max="15870" width="9.5703125" style="2" customWidth="1"/>
    <col min="15871" max="15871" width="9" style="2" customWidth="1"/>
    <col min="15872" max="15872" width="7.5703125" style="2" customWidth="1"/>
    <col min="15873" max="15873" width="7.85546875" style="2" customWidth="1"/>
    <col min="15874" max="15874" width="9.7109375" style="2" customWidth="1"/>
    <col min="15875" max="15875" width="8.85546875" style="2" customWidth="1"/>
    <col min="15876" max="15877" width="9.42578125" style="2" customWidth="1"/>
    <col min="15878" max="15878" width="10" style="2" customWidth="1"/>
    <col min="15879" max="15879" width="10.28515625" style="2" customWidth="1"/>
    <col min="15880" max="15880" width="12" style="2" customWidth="1"/>
    <col min="15881" max="15881" width="11.5703125" style="2" customWidth="1"/>
    <col min="15882" max="16124" width="11.42578125" style="2"/>
    <col min="16125" max="16125" width="34.5703125" style="2" customWidth="1"/>
    <col min="16126" max="16126" width="9.5703125" style="2" customWidth="1"/>
    <col min="16127" max="16127" width="9" style="2" customWidth="1"/>
    <col min="16128" max="16128" width="7.5703125" style="2" customWidth="1"/>
    <col min="16129" max="16129" width="7.85546875" style="2" customWidth="1"/>
    <col min="16130" max="16130" width="9.7109375" style="2" customWidth="1"/>
    <col min="16131" max="16131" width="8.85546875" style="2" customWidth="1"/>
    <col min="16132" max="16133" width="9.42578125" style="2" customWidth="1"/>
    <col min="16134" max="16134" width="10" style="2" customWidth="1"/>
    <col min="16135" max="16135" width="10.28515625" style="2" customWidth="1"/>
    <col min="16136" max="16136" width="12" style="2" customWidth="1"/>
    <col min="16137" max="16137" width="11.5703125" style="2" customWidth="1"/>
    <col min="16138" max="16384" width="11.42578125" style="2"/>
  </cols>
  <sheetData>
    <row r="1" spans="1:13" ht="24" customHeight="1" x14ac:dyDescent="0.2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4" customHeight="1" x14ac:dyDescent="0.2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" customHeight="1" x14ac:dyDescent="0.2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33"/>
      <c r="L3" s="33"/>
    </row>
    <row r="4" spans="1:13" ht="17.25" customHeight="1" x14ac:dyDescent="0.2">
      <c r="A4" s="44" t="s">
        <v>1</v>
      </c>
      <c r="B4" s="47" t="s">
        <v>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7.25" customHeight="1" x14ac:dyDescent="0.2">
      <c r="A5" s="45"/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7.25" customHeight="1" x14ac:dyDescent="0.2">
      <c r="A6" s="45"/>
      <c r="B6" s="51" t="s">
        <v>3</v>
      </c>
      <c r="C6" s="54" t="s">
        <v>4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7.25" customHeight="1" x14ac:dyDescent="0.2">
      <c r="A7" s="45"/>
      <c r="B7" s="52"/>
      <c r="C7" s="56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27.75" customHeight="1" x14ac:dyDescent="0.2">
      <c r="A8" s="45"/>
      <c r="B8" s="52"/>
      <c r="C8" s="58" t="s">
        <v>5</v>
      </c>
      <c r="D8" s="58" t="s">
        <v>6</v>
      </c>
      <c r="E8" s="58" t="s">
        <v>7</v>
      </c>
      <c r="F8" s="58" t="s">
        <v>8</v>
      </c>
      <c r="G8" s="58" t="s">
        <v>9</v>
      </c>
      <c r="H8" s="58" t="s">
        <v>10</v>
      </c>
      <c r="I8" s="58" t="s">
        <v>11</v>
      </c>
      <c r="J8" s="58" t="s">
        <v>12</v>
      </c>
      <c r="K8" s="58" t="s">
        <v>13</v>
      </c>
      <c r="L8" s="47" t="s">
        <v>14</v>
      </c>
      <c r="M8" s="54" t="s">
        <v>15</v>
      </c>
    </row>
    <row r="9" spans="1:13" ht="27.75" customHeight="1" x14ac:dyDescent="0.2">
      <c r="A9" s="45"/>
      <c r="B9" s="52"/>
      <c r="C9" s="59"/>
      <c r="D9" s="59"/>
      <c r="E9" s="59"/>
      <c r="F9" s="59"/>
      <c r="G9" s="59"/>
      <c r="H9" s="59"/>
      <c r="I9" s="59"/>
      <c r="J9" s="59"/>
      <c r="K9" s="59"/>
      <c r="L9" s="61"/>
      <c r="M9" s="62"/>
    </row>
    <row r="10" spans="1:13" ht="27.75" customHeight="1" x14ac:dyDescent="0.2">
      <c r="A10" s="46"/>
      <c r="B10" s="53"/>
      <c r="C10" s="60"/>
      <c r="D10" s="60"/>
      <c r="E10" s="60"/>
      <c r="F10" s="60"/>
      <c r="G10" s="60"/>
      <c r="H10" s="60"/>
      <c r="I10" s="60"/>
      <c r="J10" s="60"/>
      <c r="K10" s="60"/>
      <c r="L10" s="49"/>
      <c r="M10" s="56"/>
    </row>
    <row r="11" spans="1:13" ht="10.35" customHeight="1" x14ac:dyDescent="0.2">
      <c r="A11" s="35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8"/>
      <c r="M11" s="39"/>
    </row>
    <row r="12" spans="1:13" ht="24.75" customHeight="1" x14ac:dyDescent="0.2">
      <c r="A12" s="29" t="s">
        <v>21</v>
      </c>
      <c r="B12" s="4">
        <f>SUM(B13,B22,B37,B43,B58,B74,B75,B76)</f>
        <v>106416</v>
      </c>
      <c r="C12" s="4">
        <f t="shared" ref="C12:M12" si="0">SUM(C13,C22,C37,C43,C58,C74,C75,C76)</f>
        <v>829</v>
      </c>
      <c r="D12" s="4">
        <f t="shared" si="0"/>
        <v>2392</v>
      </c>
      <c r="E12" s="4">
        <f t="shared" si="0"/>
        <v>6516</v>
      </c>
      <c r="F12" s="4">
        <f t="shared" si="0"/>
        <v>8613</v>
      </c>
      <c r="G12" s="4">
        <f t="shared" si="0"/>
        <v>351</v>
      </c>
      <c r="H12" s="4">
        <f t="shared" si="0"/>
        <v>1847</v>
      </c>
      <c r="I12" s="4">
        <f t="shared" si="0"/>
        <v>1388</v>
      </c>
      <c r="J12" s="4">
        <f t="shared" si="0"/>
        <v>66183</v>
      </c>
      <c r="K12" s="4">
        <f t="shared" si="0"/>
        <v>15240</v>
      </c>
      <c r="L12" s="4">
        <f t="shared" si="0"/>
        <v>2985</v>
      </c>
      <c r="M12" s="30">
        <f t="shared" si="0"/>
        <v>72</v>
      </c>
    </row>
    <row r="13" spans="1:13" ht="24" customHeight="1" x14ac:dyDescent="0.2">
      <c r="A13" s="31" t="s">
        <v>22</v>
      </c>
      <c r="B13" s="4">
        <f>SUM(B14,B20,B21)</f>
        <v>63743</v>
      </c>
      <c r="C13" s="4">
        <f t="shared" ref="C13:M13" si="1">SUM(C14,C20,C21)</f>
        <v>503</v>
      </c>
      <c r="D13" s="4">
        <f t="shared" si="1"/>
        <v>1467</v>
      </c>
      <c r="E13" s="4">
        <f t="shared" si="1"/>
        <v>3097</v>
      </c>
      <c r="F13" s="4">
        <f t="shared" si="1"/>
        <v>6403</v>
      </c>
      <c r="G13" s="4">
        <f t="shared" si="1"/>
        <v>212</v>
      </c>
      <c r="H13" s="4">
        <f t="shared" si="1"/>
        <v>1242</v>
      </c>
      <c r="I13" s="4">
        <f t="shared" si="1"/>
        <v>958</v>
      </c>
      <c r="J13" s="4">
        <f t="shared" si="1"/>
        <v>38188</v>
      </c>
      <c r="K13" s="4">
        <f t="shared" si="1"/>
        <v>10062</v>
      </c>
      <c r="L13" s="4">
        <f t="shared" si="1"/>
        <v>1564</v>
      </c>
      <c r="M13" s="30">
        <f t="shared" si="1"/>
        <v>47</v>
      </c>
    </row>
    <row r="14" spans="1:13" ht="24" customHeight="1" x14ac:dyDescent="0.2">
      <c r="A14" s="31" t="s">
        <v>23</v>
      </c>
      <c r="B14" s="4">
        <f>SUM(B15:B19)</f>
        <v>61114</v>
      </c>
      <c r="C14" s="4">
        <f>SUM(C15:C19)</f>
        <v>443</v>
      </c>
      <c r="D14" s="4">
        <f t="shared" ref="D14:M14" si="2">SUM(D15:D19)</f>
        <v>1382</v>
      </c>
      <c r="E14" s="4">
        <f t="shared" si="2"/>
        <v>3039</v>
      </c>
      <c r="F14" s="4">
        <f t="shared" si="2"/>
        <v>6063</v>
      </c>
      <c r="G14" s="4">
        <f t="shared" si="2"/>
        <v>201</v>
      </c>
      <c r="H14" s="4">
        <f t="shared" si="2"/>
        <v>1163</v>
      </c>
      <c r="I14" s="4">
        <f t="shared" si="2"/>
        <v>905</v>
      </c>
      <c r="J14" s="4">
        <f t="shared" si="2"/>
        <v>36576</v>
      </c>
      <c r="K14" s="4">
        <f t="shared" si="2"/>
        <v>9784</v>
      </c>
      <c r="L14" s="4">
        <f t="shared" si="2"/>
        <v>1512</v>
      </c>
      <c r="M14" s="30">
        <f t="shared" si="2"/>
        <v>46</v>
      </c>
    </row>
    <row r="15" spans="1:13" ht="20.100000000000001" customHeight="1" x14ac:dyDescent="0.2">
      <c r="A15" s="3" t="s">
        <v>24</v>
      </c>
      <c r="B15" s="4">
        <f t="shared" ref="B15:B21" si="3">SUM(C15:M15)</f>
        <v>18465</v>
      </c>
      <c r="C15" s="5">
        <v>105</v>
      </c>
      <c r="D15" s="6">
        <v>356</v>
      </c>
      <c r="E15" s="6">
        <v>870</v>
      </c>
      <c r="F15" s="6">
        <v>1594</v>
      </c>
      <c r="G15" s="7">
        <v>41</v>
      </c>
      <c r="H15" s="6">
        <v>311</v>
      </c>
      <c r="I15" s="6">
        <v>227</v>
      </c>
      <c r="J15" s="6">
        <v>11901</v>
      </c>
      <c r="K15" s="6">
        <v>2483</v>
      </c>
      <c r="L15" s="6">
        <v>569</v>
      </c>
      <c r="M15" s="8">
        <v>8</v>
      </c>
    </row>
    <row r="16" spans="1:13" ht="20.100000000000001" customHeight="1" x14ac:dyDescent="0.2">
      <c r="A16" s="3" t="s">
        <v>25</v>
      </c>
      <c r="B16" s="4">
        <f t="shared" si="3"/>
        <v>117</v>
      </c>
      <c r="C16" s="7">
        <v>4</v>
      </c>
      <c r="D16" s="9">
        <v>6</v>
      </c>
      <c r="E16" s="6">
        <v>2</v>
      </c>
      <c r="F16" s="6">
        <v>12</v>
      </c>
      <c r="G16" s="6" t="s">
        <v>20</v>
      </c>
      <c r="H16" s="6">
        <v>3</v>
      </c>
      <c r="I16" s="6">
        <v>3</v>
      </c>
      <c r="J16" s="6">
        <v>75</v>
      </c>
      <c r="K16" s="7">
        <v>3</v>
      </c>
      <c r="L16" s="6">
        <v>9</v>
      </c>
      <c r="M16" s="7" t="s">
        <v>20</v>
      </c>
    </row>
    <row r="17" spans="1:13" ht="20.100000000000001" customHeight="1" x14ac:dyDescent="0.2">
      <c r="A17" s="3" t="s">
        <v>26</v>
      </c>
      <c r="B17" s="4">
        <f t="shared" si="3"/>
        <v>34487</v>
      </c>
      <c r="C17" s="5">
        <v>170</v>
      </c>
      <c r="D17" s="6">
        <v>689</v>
      </c>
      <c r="E17" s="6">
        <v>1871</v>
      </c>
      <c r="F17" s="6">
        <v>2790</v>
      </c>
      <c r="G17" s="6">
        <v>53</v>
      </c>
      <c r="H17" s="6">
        <v>547</v>
      </c>
      <c r="I17" s="6">
        <v>443</v>
      </c>
      <c r="J17" s="6">
        <v>20969</v>
      </c>
      <c r="K17" s="6">
        <v>6014</v>
      </c>
      <c r="L17" s="6">
        <v>932</v>
      </c>
      <c r="M17" s="9">
        <v>9</v>
      </c>
    </row>
    <row r="18" spans="1:13" ht="20.100000000000001" customHeight="1" x14ac:dyDescent="0.2">
      <c r="A18" s="3" t="s">
        <v>27</v>
      </c>
      <c r="B18" s="4">
        <f t="shared" si="3"/>
        <v>7987</v>
      </c>
      <c r="C18" s="5">
        <v>163</v>
      </c>
      <c r="D18" s="6">
        <v>326</v>
      </c>
      <c r="E18" s="6">
        <v>294</v>
      </c>
      <c r="F18" s="6">
        <v>1667</v>
      </c>
      <c r="G18" s="6">
        <v>107</v>
      </c>
      <c r="H18" s="6">
        <v>301</v>
      </c>
      <c r="I18" s="6">
        <v>232</v>
      </c>
      <c r="J18" s="6">
        <v>3591</v>
      </c>
      <c r="K18" s="6">
        <v>1275</v>
      </c>
      <c r="L18" s="6">
        <v>2</v>
      </c>
      <c r="M18" s="9">
        <v>29</v>
      </c>
    </row>
    <row r="19" spans="1:13" ht="20.100000000000001" customHeight="1" x14ac:dyDescent="0.2">
      <c r="A19" s="1" t="s">
        <v>28</v>
      </c>
      <c r="B19" s="4">
        <f t="shared" si="3"/>
        <v>58</v>
      </c>
      <c r="C19" s="7">
        <v>1</v>
      </c>
      <c r="D19" s="7">
        <v>5</v>
      </c>
      <c r="E19" s="7">
        <v>2</v>
      </c>
      <c r="F19" s="6" t="s">
        <v>20</v>
      </c>
      <c r="G19" s="6" t="s">
        <v>20</v>
      </c>
      <c r="H19" s="7">
        <v>1</v>
      </c>
      <c r="I19" s="6" t="s">
        <v>20</v>
      </c>
      <c r="J19" s="6">
        <v>40</v>
      </c>
      <c r="K19" s="9">
        <v>9</v>
      </c>
      <c r="L19" s="6" t="s">
        <v>20</v>
      </c>
      <c r="M19" s="7" t="s">
        <v>20</v>
      </c>
    </row>
    <row r="20" spans="1:13" ht="20.100000000000001" customHeight="1" x14ac:dyDescent="0.2">
      <c r="A20" s="41" t="s">
        <v>45</v>
      </c>
      <c r="B20" s="4">
        <f t="shared" si="3"/>
        <v>333</v>
      </c>
      <c r="C20" s="7">
        <v>38</v>
      </c>
      <c r="D20" s="7">
        <v>26</v>
      </c>
      <c r="E20" s="7">
        <v>9</v>
      </c>
      <c r="F20" s="6">
        <v>86</v>
      </c>
      <c r="G20" s="6">
        <v>5</v>
      </c>
      <c r="H20" s="7">
        <v>34</v>
      </c>
      <c r="I20" s="6">
        <v>14</v>
      </c>
      <c r="J20" s="6">
        <v>58</v>
      </c>
      <c r="K20" s="9">
        <v>40</v>
      </c>
      <c r="L20" s="6">
        <v>22</v>
      </c>
      <c r="M20" s="7">
        <v>1</v>
      </c>
    </row>
    <row r="21" spans="1:13" ht="21.95" customHeight="1" x14ac:dyDescent="0.2">
      <c r="A21" s="15" t="s">
        <v>44</v>
      </c>
      <c r="B21" s="18">
        <f t="shared" si="3"/>
        <v>2296</v>
      </c>
      <c r="C21" s="9">
        <v>22</v>
      </c>
      <c r="D21" s="9">
        <v>59</v>
      </c>
      <c r="E21" s="9">
        <v>49</v>
      </c>
      <c r="F21" s="9">
        <v>254</v>
      </c>
      <c r="G21" s="9">
        <v>6</v>
      </c>
      <c r="H21" s="9">
        <v>45</v>
      </c>
      <c r="I21" s="9">
        <v>39</v>
      </c>
      <c r="J21" s="19">
        <v>1554</v>
      </c>
      <c r="K21" s="20">
        <v>238</v>
      </c>
      <c r="L21" s="20">
        <v>30</v>
      </c>
      <c r="M21" s="7"/>
    </row>
    <row r="22" spans="1:13" ht="24" customHeight="1" x14ac:dyDescent="0.2">
      <c r="A22" s="31" t="s">
        <v>29</v>
      </c>
      <c r="B22" s="4">
        <f>SUM(B23,B30,B35,B36)</f>
        <v>20771</v>
      </c>
      <c r="C22" s="4">
        <f t="shared" ref="C22:M22" si="4">SUM(C23,C30,C35,C36)</f>
        <v>159</v>
      </c>
      <c r="D22" s="4">
        <f t="shared" si="4"/>
        <v>678</v>
      </c>
      <c r="E22" s="4">
        <f t="shared" si="4"/>
        <v>1776</v>
      </c>
      <c r="F22" s="4">
        <f t="shared" si="4"/>
        <v>965</v>
      </c>
      <c r="G22" s="4">
        <f t="shared" si="4"/>
        <v>72</v>
      </c>
      <c r="H22" s="4">
        <f t="shared" si="4"/>
        <v>363</v>
      </c>
      <c r="I22" s="4">
        <f t="shared" si="4"/>
        <v>263</v>
      </c>
      <c r="J22" s="4">
        <f t="shared" si="4"/>
        <v>12476</v>
      </c>
      <c r="K22" s="4">
        <f t="shared" si="4"/>
        <v>2927</v>
      </c>
      <c r="L22" s="4">
        <f t="shared" si="4"/>
        <v>1078</v>
      </c>
      <c r="M22" s="30">
        <f t="shared" si="4"/>
        <v>14</v>
      </c>
    </row>
    <row r="23" spans="1:13" ht="24" customHeight="1" x14ac:dyDescent="0.2">
      <c r="A23" s="31" t="s">
        <v>23</v>
      </c>
      <c r="B23" s="4">
        <f>SUM(B24:B29)</f>
        <v>10197</v>
      </c>
      <c r="C23" s="4">
        <f t="shared" ref="C23:M23" si="5">SUM(C24:C29)</f>
        <v>65</v>
      </c>
      <c r="D23" s="4">
        <f t="shared" si="5"/>
        <v>396</v>
      </c>
      <c r="E23" s="4">
        <f t="shared" si="5"/>
        <v>948</v>
      </c>
      <c r="F23" s="4">
        <f t="shared" si="5"/>
        <v>335</v>
      </c>
      <c r="G23" s="4">
        <f t="shared" si="5"/>
        <v>34</v>
      </c>
      <c r="H23" s="4">
        <f t="shared" si="5"/>
        <v>205</v>
      </c>
      <c r="I23" s="4">
        <f t="shared" si="5"/>
        <v>142</v>
      </c>
      <c r="J23" s="4">
        <f t="shared" si="5"/>
        <v>5659</v>
      </c>
      <c r="K23" s="4">
        <f t="shared" si="5"/>
        <v>1602</v>
      </c>
      <c r="L23" s="4">
        <f t="shared" si="5"/>
        <v>807</v>
      </c>
      <c r="M23" s="30">
        <f t="shared" si="5"/>
        <v>4</v>
      </c>
    </row>
    <row r="24" spans="1:13" ht="20.100000000000001" customHeight="1" x14ac:dyDescent="0.2">
      <c r="A24" s="3" t="s">
        <v>24</v>
      </c>
      <c r="B24" s="4">
        <f>SUM(C24:L24)</f>
        <v>735</v>
      </c>
      <c r="C24" s="6" t="s">
        <v>20</v>
      </c>
      <c r="D24" s="6">
        <v>21</v>
      </c>
      <c r="E24" s="6">
        <v>87</v>
      </c>
      <c r="F24" s="6" t="s">
        <v>20</v>
      </c>
      <c r="G24" s="6">
        <v>2</v>
      </c>
      <c r="H24" s="6">
        <v>23</v>
      </c>
      <c r="I24" s="6">
        <v>8</v>
      </c>
      <c r="J24" s="6">
        <v>545</v>
      </c>
      <c r="K24" s="7">
        <v>48</v>
      </c>
      <c r="L24" s="6">
        <v>1</v>
      </c>
      <c r="M24" s="7" t="s">
        <v>20</v>
      </c>
    </row>
    <row r="25" spans="1:13" ht="20.100000000000001" customHeight="1" x14ac:dyDescent="0.2">
      <c r="A25" s="3" t="s">
        <v>25</v>
      </c>
      <c r="B25" s="4">
        <f>SUM(C25:L25)</f>
        <v>21</v>
      </c>
      <c r="C25" s="6" t="s">
        <v>20</v>
      </c>
      <c r="D25" s="6" t="s">
        <v>20</v>
      </c>
      <c r="E25" s="6">
        <v>1</v>
      </c>
      <c r="F25" s="6" t="s">
        <v>20</v>
      </c>
      <c r="G25" s="6" t="s">
        <v>20</v>
      </c>
      <c r="H25" s="9">
        <v>1</v>
      </c>
      <c r="I25" s="7">
        <v>1</v>
      </c>
      <c r="J25" s="6">
        <v>10</v>
      </c>
      <c r="K25" s="6" t="s">
        <v>20</v>
      </c>
      <c r="L25" s="6">
        <v>8</v>
      </c>
      <c r="M25" s="7" t="s">
        <v>20</v>
      </c>
    </row>
    <row r="26" spans="1:13" ht="20.100000000000001" customHeight="1" x14ac:dyDescent="0.2">
      <c r="A26" s="3" t="s">
        <v>26</v>
      </c>
      <c r="B26" s="4">
        <f>SUM(C26:L26)</f>
        <v>1114</v>
      </c>
      <c r="C26" s="6" t="s">
        <v>20</v>
      </c>
      <c r="D26" s="6">
        <v>49</v>
      </c>
      <c r="E26" s="6">
        <v>151</v>
      </c>
      <c r="F26" s="6">
        <v>3</v>
      </c>
      <c r="G26" s="7">
        <v>1</v>
      </c>
      <c r="H26" s="6">
        <v>38</v>
      </c>
      <c r="I26" s="6">
        <v>21</v>
      </c>
      <c r="J26" s="6">
        <v>755</v>
      </c>
      <c r="K26" s="6">
        <v>91</v>
      </c>
      <c r="L26" s="6">
        <v>5</v>
      </c>
      <c r="M26" s="7" t="s">
        <v>20</v>
      </c>
    </row>
    <row r="27" spans="1:13" ht="20.100000000000001" customHeight="1" x14ac:dyDescent="0.2">
      <c r="A27" s="3" t="s">
        <v>27</v>
      </c>
      <c r="B27" s="4">
        <f>SUM(C27:M27)</f>
        <v>2113</v>
      </c>
      <c r="C27" s="6">
        <v>3</v>
      </c>
      <c r="D27" s="6">
        <v>82</v>
      </c>
      <c r="E27" s="6">
        <v>169</v>
      </c>
      <c r="F27" s="6">
        <v>39</v>
      </c>
      <c r="G27" s="6">
        <v>7</v>
      </c>
      <c r="H27" s="6">
        <v>72</v>
      </c>
      <c r="I27" s="6">
        <v>75</v>
      </c>
      <c r="J27" s="6">
        <v>801</v>
      </c>
      <c r="K27" s="6">
        <v>212</v>
      </c>
      <c r="L27" s="6">
        <v>651</v>
      </c>
      <c r="M27" s="9">
        <v>2</v>
      </c>
    </row>
    <row r="28" spans="1:13" ht="20.100000000000001" customHeight="1" x14ac:dyDescent="0.2">
      <c r="A28" s="1" t="s">
        <v>28</v>
      </c>
      <c r="B28" s="4">
        <f>SUM(C28:M28)</f>
        <v>2845</v>
      </c>
      <c r="C28" s="6">
        <v>53</v>
      </c>
      <c r="D28" s="6">
        <v>238</v>
      </c>
      <c r="E28" s="5">
        <v>66</v>
      </c>
      <c r="F28" s="6">
        <v>289</v>
      </c>
      <c r="G28" s="6">
        <v>19</v>
      </c>
      <c r="H28" s="6">
        <v>71</v>
      </c>
      <c r="I28" s="7">
        <v>26</v>
      </c>
      <c r="J28" s="5">
        <v>1656</v>
      </c>
      <c r="K28" s="10">
        <v>389</v>
      </c>
      <c r="L28" s="10">
        <v>37</v>
      </c>
      <c r="M28" s="8">
        <v>1</v>
      </c>
    </row>
    <row r="29" spans="1:13" ht="20.100000000000001" customHeight="1" x14ac:dyDescent="0.2">
      <c r="A29" s="3" t="s">
        <v>46</v>
      </c>
      <c r="B29" s="4">
        <f>SUM(C29:M29)</f>
        <v>3369</v>
      </c>
      <c r="C29" s="12">
        <v>9</v>
      </c>
      <c r="D29" s="12">
        <v>6</v>
      </c>
      <c r="E29" s="12">
        <v>474</v>
      </c>
      <c r="F29" s="12">
        <v>4</v>
      </c>
      <c r="G29" s="12">
        <v>5</v>
      </c>
      <c r="H29" s="6" t="s">
        <v>20</v>
      </c>
      <c r="I29" s="12">
        <v>11</v>
      </c>
      <c r="J29" s="5">
        <v>1892</v>
      </c>
      <c r="K29" s="13">
        <v>862</v>
      </c>
      <c r="L29" s="12">
        <v>105</v>
      </c>
      <c r="M29" s="7">
        <v>1</v>
      </c>
    </row>
    <row r="30" spans="1:13" ht="24" customHeight="1" x14ac:dyDescent="0.2">
      <c r="A30" s="31" t="s">
        <v>30</v>
      </c>
      <c r="B30" s="4">
        <f>SUM(B31:B34)</f>
        <v>10313</v>
      </c>
      <c r="C30" s="4">
        <f>SUM(C31:C34)</f>
        <v>94</v>
      </c>
      <c r="D30" s="4">
        <f t="shared" ref="D30:M30" si="6">SUM(D31:D34)</f>
        <v>280</v>
      </c>
      <c r="E30" s="4">
        <f t="shared" si="6"/>
        <v>808</v>
      </c>
      <c r="F30" s="4">
        <f t="shared" si="6"/>
        <v>630</v>
      </c>
      <c r="G30" s="4">
        <f t="shared" si="6"/>
        <v>37</v>
      </c>
      <c r="H30" s="4">
        <f t="shared" si="6"/>
        <v>157</v>
      </c>
      <c r="I30" s="4">
        <f t="shared" si="6"/>
        <v>120</v>
      </c>
      <c r="J30" s="4">
        <f t="shared" si="6"/>
        <v>6605</v>
      </c>
      <c r="K30" s="4">
        <f t="shared" si="6"/>
        <v>1301</v>
      </c>
      <c r="L30" s="4">
        <f t="shared" si="6"/>
        <v>271</v>
      </c>
      <c r="M30" s="30">
        <f t="shared" si="6"/>
        <v>10</v>
      </c>
    </row>
    <row r="31" spans="1:13" ht="20.100000000000001" customHeight="1" x14ac:dyDescent="0.2">
      <c r="A31" s="3" t="s">
        <v>31</v>
      </c>
      <c r="B31" s="4">
        <f t="shared" ref="B31:B36" si="7">SUM(C31:M31)</f>
        <v>2224</v>
      </c>
      <c r="C31" s="6">
        <v>10</v>
      </c>
      <c r="D31" s="6">
        <v>10</v>
      </c>
      <c r="E31" s="6">
        <v>115</v>
      </c>
      <c r="F31" s="6">
        <v>134</v>
      </c>
      <c r="G31" s="6">
        <v>1</v>
      </c>
      <c r="H31" s="6">
        <v>24</v>
      </c>
      <c r="I31" s="6">
        <v>14</v>
      </c>
      <c r="J31" s="6">
        <v>1604</v>
      </c>
      <c r="K31" s="7">
        <v>261</v>
      </c>
      <c r="L31" s="6">
        <v>50</v>
      </c>
      <c r="M31" s="7">
        <v>1</v>
      </c>
    </row>
    <row r="32" spans="1:13" ht="20.100000000000001" customHeight="1" x14ac:dyDescent="0.2">
      <c r="A32" s="3" t="s">
        <v>32</v>
      </c>
      <c r="B32" s="4">
        <f t="shared" si="7"/>
        <v>5977</v>
      </c>
      <c r="C32" s="6">
        <v>46</v>
      </c>
      <c r="D32" s="6">
        <v>179</v>
      </c>
      <c r="E32" s="6">
        <v>415</v>
      </c>
      <c r="F32" s="6">
        <v>391</v>
      </c>
      <c r="G32" s="6">
        <v>30</v>
      </c>
      <c r="H32" s="6">
        <v>107</v>
      </c>
      <c r="I32" s="6">
        <v>88</v>
      </c>
      <c r="J32" s="6">
        <v>3816</v>
      </c>
      <c r="K32" s="6">
        <v>713</v>
      </c>
      <c r="L32" s="6">
        <v>186</v>
      </c>
      <c r="M32" s="9">
        <v>6</v>
      </c>
    </row>
    <row r="33" spans="1:13" ht="20.100000000000001" customHeight="1" x14ac:dyDescent="0.2">
      <c r="A33" s="3" t="s">
        <v>33</v>
      </c>
      <c r="B33" s="4">
        <f t="shared" si="7"/>
        <v>2041</v>
      </c>
      <c r="C33" s="6">
        <v>37</v>
      </c>
      <c r="D33" s="6">
        <v>89</v>
      </c>
      <c r="E33" s="6">
        <v>278</v>
      </c>
      <c r="F33" s="6">
        <v>104</v>
      </c>
      <c r="G33" s="6">
        <v>6</v>
      </c>
      <c r="H33" s="6">
        <v>25</v>
      </c>
      <c r="I33" s="6">
        <v>18</v>
      </c>
      <c r="J33" s="6">
        <v>1119</v>
      </c>
      <c r="K33" s="6">
        <v>327</v>
      </c>
      <c r="L33" s="6">
        <v>35</v>
      </c>
      <c r="M33" s="9">
        <v>3</v>
      </c>
    </row>
    <row r="34" spans="1:13" ht="20.100000000000001" customHeight="1" x14ac:dyDescent="0.2">
      <c r="A34" s="3" t="s">
        <v>34</v>
      </c>
      <c r="B34" s="4">
        <f t="shared" si="7"/>
        <v>71</v>
      </c>
      <c r="C34" s="7">
        <v>1</v>
      </c>
      <c r="D34" s="7">
        <v>2</v>
      </c>
      <c r="E34" s="6" t="s">
        <v>20</v>
      </c>
      <c r="F34" s="6">
        <v>1</v>
      </c>
      <c r="G34" s="6" t="s">
        <v>20</v>
      </c>
      <c r="H34" s="7">
        <v>1</v>
      </c>
      <c r="I34" s="6" t="s">
        <v>20</v>
      </c>
      <c r="J34" s="6">
        <v>66</v>
      </c>
      <c r="K34" s="6" t="s">
        <v>20</v>
      </c>
      <c r="L34" s="6" t="s">
        <v>20</v>
      </c>
      <c r="M34" s="7" t="s">
        <v>20</v>
      </c>
    </row>
    <row r="35" spans="1:13" ht="20.100000000000001" customHeight="1" x14ac:dyDescent="0.2">
      <c r="A35" s="15" t="s">
        <v>43</v>
      </c>
      <c r="B35" s="4">
        <f t="shared" si="7"/>
        <v>29</v>
      </c>
      <c r="C35" s="6" t="s">
        <v>20</v>
      </c>
      <c r="D35" s="6" t="s">
        <v>20</v>
      </c>
      <c r="E35" s="6">
        <v>1</v>
      </c>
      <c r="F35" s="6" t="s">
        <v>20</v>
      </c>
      <c r="G35" s="6" t="s">
        <v>20</v>
      </c>
      <c r="H35" s="6" t="s">
        <v>20</v>
      </c>
      <c r="I35" s="6" t="s">
        <v>20</v>
      </c>
      <c r="J35" s="6">
        <v>19</v>
      </c>
      <c r="K35" s="6">
        <v>9</v>
      </c>
      <c r="L35" s="6" t="s">
        <v>20</v>
      </c>
      <c r="M35" s="7" t="s">
        <v>20</v>
      </c>
    </row>
    <row r="36" spans="1:13" ht="20.100000000000001" customHeight="1" x14ac:dyDescent="0.2">
      <c r="A36" s="15" t="s">
        <v>44</v>
      </c>
      <c r="B36" s="4">
        <f t="shared" si="7"/>
        <v>232</v>
      </c>
      <c r="C36" s="6" t="s">
        <v>20</v>
      </c>
      <c r="D36" s="7">
        <v>2</v>
      </c>
      <c r="E36" s="6">
        <v>19</v>
      </c>
      <c r="F36" s="6" t="s">
        <v>20</v>
      </c>
      <c r="G36" s="6">
        <v>1</v>
      </c>
      <c r="H36" s="7">
        <v>1</v>
      </c>
      <c r="I36" s="6">
        <v>1</v>
      </c>
      <c r="J36" s="6">
        <v>193</v>
      </c>
      <c r="K36" s="6">
        <v>15</v>
      </c>
      <c r="L36" s="6" t="s">
        <v>20</v>
      </c>
      <c r="M36" s="7" t="s">
        <v>20</v>
      </c>
    </row>
    <row r="37" spans="1:13" ht="24" customHeight="1" x14ac:dyDescent="0.25">
      <c r="A37" s="31" t="s">
        <v>40</v>
      </c>
      <c r="B37" s="4">
        <f>SUM(B38:B42)</f>
        <v>16053</v>
      </c>
      <c r="C37" s="4">
        <f t="shared" ref="C37:L37" si="8">SUM(C38:C42)</f>
        <v>104</v>
      </c>
      <c r="D37" s="4">
        <f t="shared" si="8"/>
        <v>157</v>
      </c>
      <c r="E37" s="4">
        <f t="shared" si="8"/>
        <v>1422</v>
      </c>
      <c r="F37" s="4">
        <f t="shared" si="8"/>
        <v>1025</v>
      </c>
      <c r="G37" s="4">
        <f t="shared" si="8"/>
        <v>24</v>
      </c>
      <c r="H37" s="4">
        <f t="shared" si="8"/>
        <v>175</v>
      </c>
      <c r="I37" s="4">
        <f t="shared" si="8"/>
        <v>103</v>
      </c>
      <c r="J37" s="4">
        <f t="shared" si="8"/>
        <v>10874</v>
      </c>
      <c r="K37" s="4">
        <f t="shared" si="8"/>
        <v>1956</v>
      </c>
      <c r="L37" s="4">
        <f t="shared" si="8"/>
        <v>213</v>
      </c>
      <c r="M37" s="40" t="s">
        <v>20</v>
      </c>
    </row>
    <row r="38" spans="1:13" ht="20.100000000000001" customHeight="1" x14ac:dyDescent="0.2">
      <c r="A38" s="3" t="s">
        <v>24</v>
      </c>
      <c r="B38" s="4">
        <f>SUM(C38:L38)</f>
        <v>363</v>
      </c>
      <c r="C38" s="6" t="s">
        <v>20</v>
      </c>
      <c r="D38" s="9">
        <v>1</v>
      </c>
      <c r="E38" s="6">
        <v>17</v>
      </c>
      <c r="F38" s="6">
        <v>13</v>
      </c>
      <c r="G38" s="6" t="s">
        <v>20</v>
      </c>
      <c r="H38" s="6">
        <v>3</v>
      </c>
      <c r="I38" s="7">
        <v>1</v>
      </c>
      <c r="J38" s="6">
        <v>296</v>
      </c>
      <c r="K38" s="9">
        <v>30</v>
      </c>
      <c r="L38" s="7">
        <v>2</v>
      </c>
      <c r="M38" s="7" t="s">
        <v>20</v>
      </c>
    </row>
    <row r="39" spans="1:13" ht="20.100000000000001" customHeight="1" x14ac:dyDescent="0.2">
      <c r="A39" s="3" t="s">
        <v>26</v>
      </c>
      <c r="B39" s="4">
        <f>SUM(C39:M39)</f>
        <v>15250</v>
      </c>
      <c r="C39" s="5">
        <v>68</v>
      </c>
      <c r="D39" s="7">
        <v>137</v>
      </c>
      <c r="E39" s="6">
        <v>1320</v>
      </c>
      <c r="F39" s="6">
        <v>943</v>
      </c>
      <c r="G39" s="6">
        <v>20</v>
      </c>
      <c r="H39" s="6">
        <v>165</v>
      </c>
      <c r="I39" s="6">
        <v>95</v>
      </c>
      <c r="J39" s="6">
        <v>10421</v>
      </c>
      <c r="K39" s="6">
        <v>1882</v>
      </c>
      <c r="L39" s="6">
        <v>199</v>
      </c>
      <c r="M39" s="7" t="s">
        <v>20</v>
      </c>
    </row>
    <row r="40" spans="1:13" ht="20.100000000000001" customHeight="1" x14ac:dyDescent="0.2">
      <c r="A40" s="3" t="s">
        <v>27</v>
      </c>
      <c r="B40" s="4">
        <f>SUM(C40:M40)</f>
        <v>386</v>
      </c>
      <c r="C40" s="12">
        <v>36</v>
      </c>
      <c r="D40" s="12">
        <v>19</v>
      </c>
      <c r="E40" s="12">
        <v>63</v>
      </c>
      <c r="F40" s="12">
        <v>69</v>
      </c>
      <c r="G40" s="12">
        <v>4</v>
      </c>
      <c r="H40" s="12">
        <v>7</v>
      </c>
      <c r="I40" s="12">
        <v>7</v>
      </c>
      <c r="J40" s="12">
        <v>127</v>
      </c>
      <c r="K40" s="14">
        <v>42</v>
      </c>
      <c r="L40" s="12">
        <v>12</v>
      </c>
      <c r="M40" s="7" t="s">
        <v>20</v>
      </c>
    </row>
    <row r="41" spans="1:13" ht="20.100000000000001" customHeight="1" x14ac:dyDescent="0.2">
      <c r="A41" s="1" t="s">
        <v>28</v>
      </c>
      <c r="B41" s="4">
        <f>SUM(C41:L41)</f>
        <v>46</v>
      </c>
      <c r="C41" s="6" t="s">
        <v>20</v>
      </c>
      <c r="D41" s="6" t="s">
        <v>20</v>
      </c>
      <c r="E41" s="9">
        <v>21</v>
      </c>
      <c r="F41" s="6" t="s">
        <v>20</v>
      </c>
      <c r="G41" s="6" t="s">
        <v>20</v>
      </c>
      <c r="H41" s="6" t="s">
        <v>20</v>
      </c>
      <c r="I41" s="6" t="s">
        <v>20</v>
      </c>
      <c r="J41" s="6">
        <v>23</v>
      </c>
      <c r="K41" s="6">
        <v>2</v>
      </c>
      <c r="L41" s="6" t="s">
        <v>20</v>
      </c>
      <c r="M41" s="7" t="s">
        <v>20</v>
      </c>
    </row>
    <row r="42" spans="1:13" ht="20.100000000000001" customHeight="1" x14ac:dyDescent="0.2">
      <c r="A42" s="3" t="s">
        <v>46</v>
      </c>
      <c r="B42" s="4">
        <f>SUM(C42:L42)</f>
        <v>8</v>
      </c>
      <c r="C42" s="6" t="s">
        <v>20</v>
      </c>
      <c r="D42" s="6" t="s">
        <v>20</v>
      </c>
      <c r="E42" s="7">
        <v>1</v>
      </c>
      <c r="F42" s="6" t="s">
        <v>20</v>
      </c>
      <c r="G42" s="6" t="s">
        <v>20</v>
      </c>
      <c r="H42" s="6" t="s">
        <v>20</v>
      </c>
      <c r="I42" s="6" t="s">
        <v>20</v>
      </c>
      <c r="J42" s="6">
        <v>7</v>
      </c>
      <c r="K42" s="6" t="s">
        <v>20</v>
      </c>
      <c r="L42" s="6" t="s">
        <v>20</v>
      </c>
      <c r="M42" s="7" t="s">
        <v>20</v>
      </c>
    </row>
    <row r="43" spans="1:13" ht="24" customHeight="1" x14ac:dyDescent="0.25">
      <c r="A43" s="31" t="s">
        <v>41</v>
      </c>
      <c r="B43" s="4">
        <f>SUM(B44:B45)</f>
        <v>394</v>
      </c>
      <c r="C43" s="6" t="s">
        <v>20</v>
      </c>
      <c r="D43" s="4">
        <f>SUM(D44:D45)</f>
        <v>6</v>
      </c>
      <c r="E43" s="4">
        <f>SUM(E44:E45)</f>
        <v>21</v>
      </c>
      <c r="F43" s="4">
        <f>SUM(F44:F45)</f>
        <v>12</v>
      </c>
      <c r="G43" s="4">
        <f t="shared" ref="G43:L43" si="9">SUM(G44:G45)</f>
        <v>1</v>
      </c>
      <c r="H43" s="4">
        <f t="shared" si="9"/>
        <v>1</v>
      </c>
      <c r="I43" s="4">
        <f t="shared" si="9"/>
        <v>1</v>
      </c>
      <c r="J43" s="4">
        <f t="shared" si="9"/>
        <v>315</v>
      </c>
      <c r="K43" s="4">
        <f t="shared" si="9"/>
        <v>32</v>
      </c>
      <c r="L43" s="4">
        <f t="shared" si="9"/>
        <v>5</v>
      </c>
      <c r="M43" s="40" t="s">
        <v>20</v>
      </c>
    </row>
    <row r="44" spans="1:13" ht="20.100000000000001" customHeight="1" x14ac:dyDescent="0.2">
      <c r="A44" s="3" t="s">
        <v>28</v>
      </c>
      <c r="B44" s="4">
        <f>SUM(C44:L44)</f>
        <v>331</v>
      </c>
      <c r="C44" s="6" t="s">
        <v>20</v>
      </c>
      <c r="D44" s="6">
        <v>6</v>
      </c>
      <c r="E44" s="6">
        <v>20</v>
      </c>
      <c r="F44" s="6">
        <v>12</v>
      </c>
      <c r="G44" s="7">
        <v>1</v>
      </c>
      <c r="H44" s="7">
        <v>1</v>
      </c>
      <c r="I44" s="6" t="s">
        <v>20</v>
      </c>
      <c r="J44" s="5">
        <v>258</v>
      </c>
      <c r="K44" s="6">
        <v>31</v>
      </c>
      <c r="L44" s="6">
        <v>2</v>
      </c>
      <c r="M44" s="7" t="s">
        <v>20</v>
      </c>
    </row>
    <row r="45" spans="1:13" ht="20.100000000000001" customHeight="1" x14ac:dyDescent="0.2">
      <c r="A45" s="3" t="s">
        <v>46</v>
      </c>
      <c r="B45" s="4">
        <f>SUM(C45:L45)</f>
        <v>63</v>
      </c>
      <c r="C45" s="6" t="s">
        <v>20</v>
      </c>
      <c r="D45" s="6" t="s">
        <v>20</v>
      </c>
      <c r="E45" s="7">
        <v>1</v>
      </c>
      <c r="F45" s="6" t="s">
        <v>20</v>
      </c>
      <c r="G45" s="6" t="s">
        <v>20</v>
      </c>
      <c r="H45" s="6" t="s">
        <v>20</v>
      </c>
      <c r="I45" s="7">
        <v>1</v>
      </c>
      <c r="J45" s="5">
        <v>57</v>
      </c>
      <c r="K45" s="7">
        <v>1</v>
      </c>
      <c r="L45" s="7">
        <v>3</v>
      </c>
      <c r="M45" s="7" t="s">
        <v>20</v>
      </c>
    </row>
    <row r="46" spans="1:13" ht="24" customHeight="1" x14ac:dyDescent="0.2">
      <c r="A46" s="42" t="s">
        <v>18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ht="24" customHeight="1" x14ac:dyDescent="0.2">
      <c r="A47" s="42" t="s">
        <v>19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ht="21" customHeight="1" x14ac:dyDescent="0.2">
      <c r="A48" s="43" t="s">
        <v>0</v>
      </c>
      <c r="B48" s="43"/>
      <c r="C48" s="43"/>
      <c r="D48" s="43"/>
      <c r="E48" s="43"/>
      <c r="F48" s="43"/>
      <c r="G48" s="43"/>
      <c r="H48" s="43"/>
      <c r="I48" s="43"/>
      <c r="J48" s="43"/>
      <c r="K48" s="34"/>
      <c r="L48" s="34"/>
    </row>
    <row r="49" spans="1:13" ht="17.25" customHeight="1" x14ac:dyDescent="0.2">
      <c r="A49" s="44" t="s">
        <v>1</v>
      </c>
      <c r="B49" s="47" t="s">
        <v>2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1:13" ht="17.25" customHeight="1" x14ac:dyDescent="0.2">
      <c r="A50" s="45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1:13" ht="17.25" customHeight="1" x14ac:dyDescent="0.2">
      <c r="A51" s="45"/>
      <c r="B51" s="51" t="s">
        <v>3</v>
      </c>
      <c r="C51" s="54" t="s">
        <v>4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</row>
    <row r="52" spans="1:13" ht="17.25" customHeight="1" x14ac:dyDescent="0.2">
      <c r="A52" s="45"/>
      <c r="B52" s="52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</row>
    <row r="53" spans="1:13" ht="27.75" customHeight="1" x14ac:dyDescent="0.2">
      <c r="A53" s="45"/>
      <c r="B53" s="52"/>
      <c r="C53" s="58" t="s">
        <v>5</v>
      </c>
      <c r="D53" s="58" t="s">
        <v>6</v>
      </c>
      <c r="E53" s="58" t="s">
        <v>7</v>
      </c>
      <c r="F53" s="58" t="s">
        <v>8</v>
      </c>
      <c r="G53" s="58" t="s">
        <v>9</v>
      </c>
      <c r="H53" s="58" t="s">
        <v>10</v>
      </c>
      <c r="I53" s="58" t="s">
        <v>11</v>
      </c>
      <c r="J53" s="58" t="s">
        <v>12</v>
      </c>
      <c r="K53" s="58" t="s">
        <v>13</v>
      </c>
      <c r="L53" s="47" t="s">
        <v>14</v>
      </c>
      <c r="M53" s="54" t="s">
        <v>15</v>
      </c>
    </row>
    <row r="54" spans="1:13" ht="27.75" customHeight="1" x14ac:dyDescent="0.2">
      <c r="A54" s="45"/>
      <c r="B54" s="52"/>
      <c r="C54" s="59"/>
      <c r="D54" s="59"/>
      <c r="E54" s="59"/>
      <c r="F54" s="59"/>
      <c r="G54" s="59"/>
      <c r="H54" s="59"/>
      <c r="I54" s="59"/>
      <c r="J54" s="59"/>
      <c r="K54" s="59"/>
      <c r="L54" s="61"/>
      <c r="M54" s="62"/>
    </row>
    <row r="55" spans="1:13" ht="27.75" customHeight="1" x14ac:dyDescent="0.2">
      <c r="A55" s="46"/>
      <c r="B55" s="53"/>
      <c r="C55" s="60"/>
      <c r="D55" s="60"/>
      <c r="E55" s="60"/>
      <c r="F55" s="60"/>
      <c r="G55" s="60"/>
      <c r="H55" s="60"/>
      <c r="I55" s="60"/>
      <c r="J55" s="60"/>
      <c r="K55" s="60"/>
      <c r="L55" s="49"/>
      <c r="M55" s="56"/>
    </row>
    <row r="56" spans="1:13" ht="10.35" customHeight="1" x14ac:dyDescent="0.2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8"/>
      <c r="M56" s="39"/>
    </row>
    <row r="57" spans="1:13" ht="24" customHeight="1" x14ac:dyDescent="0.2">
      <c r="A57" s="31" t="s">
        <v>38</v>
      </c>
      <c r="B57" s="4" t="s">
        <v>16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8"/>
    </row>
    <row r="58" spans="1:13" ht="24" customHeight="1" x14ac:dyDescent="0.2">
      <c r="A58" s="31" t="s">
        <v>39</v>
      </c>
      <c r="B58" s="4">
        <f>SUM(B59,B66,B71,B72,B73)</f>
        <v>5326</v>
      </c>
      <c r="C58" s="4">
        <f t="shared" ref="C58:M58" si="10">SUM(C59,C66,C71,C72,C73)</f>
        <v>58</v>
      </c>
      <c r="D58" s="4">
        <f t="shared" si="10"/>
        <v>77</v>
      </c>
      <c r="E58" s="4">
        <f t="shared" si="10"/>
        <v>188</v>
      </c>
      <c r="F58" s="4">
        <f t="shared" si="10"/>
        <v>193</v>
      </c>
      <c r="G58" s="4">
        <f t="shared" si="10"/>
        <v>41</v>
      </c>
      <c r="H58" s="4">
        <f t="shared" si="10"/>
        <v>66</v>
      </c>
      <c r="I58" s="4">
        <f t="shared" si="10"/>
        <v>56</v>
      </c>
      <c r="J58" s="4">
        <f t="shared" si="10"/>
        <v>4266</v>
      </c>
      <c r="K58" s="4">
        <f t="shared" si="10"/>
        <v>253</v>
      </c>
      <c r="L58" s="4">
        <f t="shared" si="10"/>
        <v>118</v>
      </c>
      <c r="M58" s="30">
        <f t="shared" si="10"/>
        <v>10</v>
      </c>
    </row>
    <row r="59" spans="1:13" ht="24" customHeight="1" x14ac:dyDescent="0.2">
      <c r="A59" s="31" t="s">
        <v>23</v>
      </c>
      <c r="B59" s="4">
        <f>SUM(B60:B65)</f>
        <v>4860</v>
      </c>
      <c r="C59" s="4">
        <f t="shared" ref="C59:M59" si="11">SUM(C60:C65)</f>
        <v>50</v>
      </c>
      <c r="D59" s="4">
        <f t="shared" si="11"/>
        <v>72</v>
      </c>
      <c r="E59" s="4">
        <f t="shared" si="11"/>
        <v>142</v>
      </c>
      <c r="F59" s="4">
        <f t="shared" si="11"/>
        <v>164</v>
      </c>
      <c r="G59" s="4">
        <f t="shared" si="11"/>
        <v>35</v>
      </c>
      <c r="H59" s="4">
        <f t="shared" si="11"/>
        <v>62</v>
      </c>
      <c r="I59" s="4">
        <f t="shared" si="11"/>
        <v>45</v>
      </c>
      <c r="J59" s="4">
        <f t="shared" si="11"/>
        <v>3948</v>
      </c>
      <c r="K59" s="4">
        <f t="shared" si="11"/>
        <v>227</v>
      </c>
      <c r="L59" s="4">
        <f t="shared" si="11"/>
        <v>107</v>
      </c>
      <c r="M59" s="30">
        <f t="shared" si="11"/>
        <v>8</v>
      </c>
    </row>
    <row r="60" spans="1:13" ht="20.100000000000001" customHeight="1" x14ac:dyDescent="0.2">
      <c r="A60" s="3" t="s">
        <v>24</v>
      </c>
      <c r="B60" s="4">
        <f>SUM(C60:M60)</f>
        <v>308</v>
      </c>
      <c r="C60" s="6">
        <v>4</v>
      </c>
      <c r="D60" s="6">
        <v>8</v>
      </c>
      <c r="E60" s="6">
        <v>21</v>
      </c>
      <c r="F60" s="6">
        <v>10</v>
      </c>
      <c r="G60" s="9">
        <v>5</v>
      </c>
      <c r="H60" s="6">
        <v>7</v>
      </c>
      <c r="I60" s="6">
        <v>2</v>
      </c>
      <c r="J60" s="6">
        <v>218</v>
      </c>
      <c r="K60" s="7">
        <v>24</v>
      </c>
      <c r="L60" s="6">
        <v>8</v>
      </c>
      <c r="M60" s="7">
        <v>1</v>
      </c>
    </row>
    <row r="61" spans="1:13" ht="20.100000000000001" customHeight="1" x14ac:dyDescent="0.2">
      <c r="A61" s="3" t="s">
        <v>25</v>
      </c>
      <c r="B61" s="4">
        <f t="shared" ref="B61:B62" si="12">SUM(C61:L61)</f>
        <v>4</v>
      </c>
      <c r="C61" s="6" t="s">
        <v>20</v>
      </c>
      <c r="D61" s="6" t="s">
        <v>20</v>
      </c>
      <c r="E61" s="6" t="s">
        <v>20</v>
      </c>
      <c r="F61" s="6" t="s">
        <v>20</v>
      </c>
      <c r="G61" s="6" t="s">
        <v>20</v>
      </c>
      <c r="H61" s="6" t="s">
        <v>20</v>
      </c>
      <c r="I61" s="6" t="s">
        <v>20</v>
      </c>
      <c r="J61" s="6">
        <v>4</v>
      </c>
      <c r="K61" s="6" t="s">
        <v>20</v>
      </c>
      <c r="L61" s="6" t="s">
        <v>20</v>
      </c>
      <c r="M61" s="7" t="s">
        <v>20</v>
      </c>
    </row>
    <row r="62" spans="1:13" ht="20.100000000000001" customHeight="1" x14ac:dyDescent="0.2">
      <c r="A62" s="3" t="s">
        <v>26</v>
      </c>
      <c r="B62" s="4">
        <f t="shared" si="12"/>
        <v>340</v>
      </c>
      <c r="C62" s="7">
        <v>3</v>
      </c>
      <c r="D62" s="7">
        <v>5</v>
      </c>
      <c r="E62" s="7">
        <v>13</v>
      </c>
      <c r="F62" s="7">
        <v>17</v>
      </c>
      <c r="G62" s="6" t="s">
        <v>20</v>
      </c>
      <c r="H62" s="7">
        <v>8</v>
      </c>
      <c r="I62" s="7">
        <v>6</v>
      </c>
      <c r="J62" s="6">
        <v>256</v>
      </c>
      <c r="K62" s="7">
        <v>29</v>
      </c>
      <c r="L62" s="7">
        <v>3</v>
      </c>
      <c r="M62" s="7" t="s">
        <v>20</v>
      </c>
    </row>
    <row r="63" spans="1:13" ht="20.100000000000001" customHeight="1" x14ac:dyDescent="0.2">
      <c r="A63" s="3" t="s">
        <v>27</v>
      </c>
      <c r="B63" s="4">
        <f>SUM(C63:M63)</f>
        <v>1184</v>
      </c>
      <c r="C63" s="9">
        <v>39</v>
      </c>
      <c r="D63" s="9">
        <v>49</v>
      </c>
      <c r="E63" s="6">
        <v>92</v>
      </c>
      <c r="F63" s="9">
        <v>123</v>
      </c>
      <c r="G63" s="9">
        <v>27</v>
      </c>
      <c r="H63" s="6">
        <v>46</v>
      </c>
      <c r="I63" s="9">
        <v>34</v>
      </c>
      <c r="J63" s="5">
        <v>534</v>
      </c>
      <c r="K63" s="9">
        <v>150</v>
      </c>
      <c r="L63" s="9">
        <v>84</v>
      </c>
      <c r="M63" s="9">
        <v>6</v>
      </c>
    </row>
    <row r="64" spans="1:13" ht="20.100000000000001" customHeight="1" x14ac:dyDescent="0.2">
      <c r="A64" s="3" t="s">
        <v>28</v>
      </c>
      <c r="B64" s="4">
        <f>SUM(C64:M64)</f>
        <v>167</v>
      </c>
      <c r="C64" s="7">
        <v>4</v>
      </c>
      <c r="D64" s="12">
        <v>9</v>
      </c>
      <c r="E64" s="12">
        <v>10</v>
      </c>
      <c r="F64" s="12">
        <v>14</v>
      </c>
      <c r="G64" s="7">
        <v>3</v>
      </c>
      <c r="H64" s="6">
        <v>1</v>
      </c>
      <c r="I64" s="9">
        <v>3</v>
      </c>
      <c r="J64" s="12">
        <v>104</v>
      </c>
      <c r="K64" s="12">
        <v>14</v>
      </c>
      <c r="L64" s="12">
        <v>4</v>
      </c>
      <c r="M64" s="7">
        <v>1</v>
      </c>
    </row>
    <row r="65" spans="1:13" ht="20.100000000000001" customHeight="1" x14ac:dyDescent="0.2">
      <c r="A65" s="3" t="s">
        <v>46</v>
      </c>
      <c r="B65" s="4">
        <f>SUM(C65:L65)</f>
        <v>2857</v>
      </c>
      <c r="C65" s="6" t="s">
        <v>20</v>
      </c>
      <c r="D65" s="5">
        <v>1</v>
      </c>
      <c r="E65" s="5">
        <v>6</v>
      </c>
      <c r="F65" s="6" t="s">
        <v>20</v>
      </c>
      <c r="G65" s="6" t="s">
        <v>20</v>
      </c>
      <c r="H65" s="6" t="s">
        <v>20</v>
      </c>
      <c r="I65" s="6" t="s">
        <v>20</v>
      </c>
      <c r="J65" s="5">
        <v>2832</v>
      </c>
      <c r="K65" s="10">
        <v>10</v>
      </c>
      <c r="L65" s="7">
        <v>8</v>
      </c>
      <c r="M65" s="7" t="s">
        <v>20</v>
      </c>
    </row>
    <row r="66" spans="1:13" ht="24" customHeight="1" x14ac:dyDescent="0.2">
      <c r="A66" s="32" t="s">
        <v>42</v>
      </c>
      <c r="B66" s="18">
        <f t="shared" ref="B66:M66" si="13">SUM(B67:B70)</f>
        <v>255</v>
      </c>
      <c r="C66" s="4">
        <f t="shared" si="13"/>
        <v>1</v>
      </c>
      <c r="D66" s="4">
        <f t="shared" si="13"/>
        <v>3</v>
      </c>
      <c r="E66" s="4">
        <f t="shared" si="13"/>
        <v>20</v>
      </c>
      <c r="F66" s="4">
        <f t="shared" si="13"/>
        <v>13</v>
      </c>
      <c r="G66" s="4">
        <f t="shared" si="13"/>
        <v>4</v>
      </c>
      <c r="H66" s="4">
        <f t="shared" si="13"/>
        <v>3</v>
      </c>
      <c r="I66" s="4">
        <f t="shared" si="13"/>
        <v>6</v>
      </c>
      <c r="J66" s="4">
        <f t="shared" si="13"/>
        <v>185</v>
      </c>
      <c r="K66" s="4">
        <f t="shared" si="13"/>
        <v>10</v>
      </c>
      <c r="L66" s="4">
        <f t="shared" si="13"/>
        <v>8</v>
      </c>
      <c r="M66" s="30">
        <f t="shared" si="13"/>
        <v>2</v>
      </c>
    </row>
    <row r="67" spans="1:13" ht="20.100000000000001" customHeight="1" x14ac:dyDescent="0.2">
      <c r="A67" s="3" t="s">
        <v>31</v>
      </c>
      <c r="B67" s="15">
        <f>SUM(C67:L67)</f>
        <v>48</v>
      </c>
      <c r="C67" s="6" t="s">
        <v>20</v>
      </c>
      <c r="D67" s="6" t="s">
        <v>20</v>
      </c>
      <c r="E67" s="16">
        <v>9</v>
      </c>
      <c r="F67" s="9">
        <v>4</v>
      </c>
      <c r="G67" s="6" t="s">
        <v>20</v>
      </c>
      <c r="H67" s="6">
        <v>1</v>
      </c>
      <c r="I67" s="6" t="s">
        <v>20</v>
      </c>
      <c r="J67" s="17">
        <v>31</v>
      </c>
      <c r="K67" s="7">
        <v>3</v>
      </c>
      <c r="L67" s="6" t="s">
        <v>20</v>
      </c>
      <c r="M67" s="7" t="s">
        <v>20</v>
      </c>
    </row>
    <row r="68" spans="1:13" ht="20.100000000000001" customHeight="1" x14ac:dyDescent="0.2">
      <c r="A68" s="3" t="s">
        <v>32</v>
      </c>
      <c r="B68" s="15">
        <f>SUM(C68:M68)</f>
        <v>200</v>
      </c>
      <c r="C68" s="6">
        <v>1</v>
      </c>
      <c r="D68" s="9">
        <v>3</v>
      </c>
      <c r="E68" s="6">
        <v>11</v>
      </c>
      <c r="F68" s="9">
        <v>8</v>
      </c>
      <c r="G68" s="7">
        <v>4</v>
      </c>
      <c r="H68" s="9">
        <v>2</v>
      </c>
      <c r="I68" s="7">
        <v>6</v>
      </c>
      <c r="J68" s="17">
        <v>148</v>
      </c>
      <c r="K68" s="6">
        <v>7</v>
      </c>
      <c r="L68" s="6">
        <v>8</v>
      </c>
      <c r="M68" s="7">
        <v>2</v>
      </c>
    </row>
    <row r="69" spans="1:13" ht="20.100000000000001" customHeight="1" x14ac:dyDescent="0.2">
      <c r="A69" s="3" t="s">
        <v>33</v>
      </c>
      <c r="B69" s="15">
        <f>SUM(C69:L69)</f>
        <v>6</v>
      </c>
      <c r="C69" s="6" t="s">
        <v>20</v>
      </c>
      <c r="D69" s="6" t="s">
        <v>20</v>
      </c>
      <c r="E69" s="6" t="s">
        <v>20</v>
      </c>
      <c r="F69" s="7">
        <v>1</v>
      </c>
      <c r="G69" s="6" t="s">
        <v>20</v>
      </c>
      <c r="H69" s="6" t="s">
        <v>20</v>
      </c>
      <c r="I69" s="6" t="s">
        <v>20</v>
      </c>
      <c r="J69" s="6">
        <v>5</v>
      </c>
      <c r="K69" s="6" t="s">
        <v>20</v>
      </c>
      <c r="L69" s="6" t="s">
        <v>20</v>
      </c>
      <c r="M69" s="7" t="s">
        <v>20</v>
      </c>
    </row>
    <row r="70" spans="1:13" ht="20.100000000000001" customHeight="1" x14ac:dyDescent="0.2">
      <c r="A70" s="3" t="s">
        <v>34</v>
      </c>
      <c r="B70" s="4">
        <f>SUM(C70:M70)</f>
        <v>1</v>
      </c>
      <c r="C70" s="6" t="s">
        <v>20</v>
      </c>
      <c r="D70" s="6" t="s">
        <v>20</v>
      </c>
      <c r="E70" s="6" t="s">
        <v>20</v>
      </c>
      <c r="F70" s="6" t="s">
        <v>20</v>
      </c>
      <c r="G70" s="6" t="s">
        <v>20</v>
      </c>
      <c r="H70" s="6" t="s">
        <v>20</v>
      </c>
      <c r="I70" s="6" t="s">
        <v>20</v>
      </c>
      <c r="J70" s="7">
        <v>1</v>
      </c>
      <c r="K70" s="6" t="s">
        <v>20</v>
      </c>
      <c r="L70" s="6" t="s">
        <v>20</v>
      </c>
      <c r="M70" s="7" t="s">
        <v>20</v>
      </c>
    </row>
    <row r="71" spans="1:13" ht="21.95" customHeight="1" x14ac:dyDescent="0.2">
      <c r="A71" s="15" t="s">
        <v>43</v>
      </c>
      <c r="B71" s="4">
        <f>SUM(C71:M71)</f>
        <v>35</v>
      </c>
      <c r="C71" s="6" t="s">
        <v>20</v>
      </c>
      <c r="D71" s="6">
        <v>1</v>
      </c>
      <c r="E71" s="6" t="s">
        <v>20</v>
      </c>
      <c r="F71" s="6">
        <v>1</v>
      </c>
      <c r="G71" s="6">
        <v>1</v>
      </c>
      <c r="H71" s="6">
        <v>1</v>
      </c>
      <c r="I71" s="6" t="s">
        <v>20</v>
      </c>
      <c r="J71" s="6">
        <v>31</v>
      </c>
      <c r="K71" s="6" t="s">
        <v>20</v>
      </c>
      <c r="L71" s="6" t="s">
        <v>20</v>
      </c>
      <c r="M71" s="7" t="s">
        <v>20</v>
      </c>
    </row>
    <row r="72" spans="1:13" ht="21.95" customHeight="1" x14ac:dyDescent="0.2">
      <c r="A72" s="15" t="s">
        <v>45</v>
      </c>
      <c r="B72" s="18">
        <f>SUM(C72:M72)</f>
        <v>4</v>
      </c>
      <c r="C72" s="6" t="s">
        <v>20</v>
      </c>
      <c r="D72" s="6" t="s">
        <v>20</v>
      </c>
      <c r="E72" s="9">
        <v>1</v>
      </c>
      <c r="F72" s="6" t="s">
        <v>20</v>
      </c>
      <c r="G72" s="6" t="s">
        <v>20</v>
      </c>
      <c r="H72" s="6" t="s">
        <v>20</v>
      </c>
      <c r="I72" s="6" t="s">
        <v>20</v>
      </c>
      <c r="J72" s="19">
        <v>2</v>
      </c>
      <c r="K72" s="20">
        <v>1</v>
      </c>
      <c r="L72" s="6" t="s">
        <v>20</v>
      </c>
      <c r="M72" s="7" t="s">
        <v>20</v>
      </c>
    </row>
    <row r="73" spans="1:13" ht="21.95" customHeight="1" x14ac:dyDescent="0.2">
      <c r="A73" s="15" t="s">
        <v>44</v>
      </c>
      <c r="B73" s="18">
        <f>SUM(C73:M73)</f>
        <v>172</v>
      </c>
      <c r="C73" s="9">
        <v>7</v>
      </c>
      <c r="D73" s="9">
        <v>1</v>
      </c>
      <c r="E73" s="9">
        <v>25</v>
      </c>
      <c r="F73" s="9">
        <v>15</v>
      </c>
      <c r="G73" s="9">
        <v>1</v>
      </c>
      <c r="H73" s="6" t="s">
        <v>20</v>
      </c>
      <c r="I73" s="9">
        <v>5</v>
      </c>
      <c r="J73" s="19">
        <v>100</v>
      </c>
      <c r="K73" s="20">
        <v>15</v>
      </c>
      <c r="L73" s="20">
        <v>3</v>
      </c>
      <c r="M73" s="7" t="s">
        <v>20</v>
      </c>
    </row>
    <row r="74" spans="1:13" ht="24" customHeight="1" x14ac:dyDescent="0.2">
      <c r="A74" s="15" t="s">
        <v>35</v>
      </c>
      <c r="B74" s="18">
        <f t="shared" ref="B74" si="14">SUM(C74:L74)</f>
        <v>34</v>
      </c>
      <c r="C74" s="6" t="s">
        <v>20</v>
      </c>
      <c r="D74" s="6" t="s">
        <v>20</v>
      </c>
      <c r="E74" s="7">
        <v>2</v>
      </c>
      <c r="F74" s="7">
        <v>1</v>
      </c>
      <c r="G74" s="6" t="s">
        <v>20</v>
      </c>
      <c r="H74" s="6" t="s">
        <v>20</v>
      </c>
      <c r="I74" s="7">
        <v>3</v>
      </c>
      <c r="J74" s="17">
        <v>27</v>
      </c>
      <c r="K74" s="20">
        <v>1</v>
      </c>
      <c r="L74" s="6" t="s">
        <v>20</v>
      </c>
      <c r="M74" s="7" t="s">
        <v>20</v>
      </c>
    </row>
    <row r="75" spans="1:13" ht="24" customHeight="1" x14ac:dyDescent="0.2">
      <c r="A75" s="15" t="s">
        <v>36</v>
      </c>
      <c r="B75" s="18">
        <f>SUM(C75:L75)</f>
        <v>6</v>
      </c>
      <c r="C75" s="6" t="s">
        <v>20</v>
      </c>
      <c r="D75" s="7">
        <v>1</v>
      </c>
      <c r="E75" s="6" t="s">
        <v>20</v>
      </c>
      <c r="F75" s="6" t="s">
        <v>20</v>
      </c>
      <c r="G75" s="6" t="s">
        <v>20</v>
      </c>
      <c r="H75" s="6" t="s">
        <v>20</v>
      </c>
      <c r="I75" s="6" t="s">
        <v>20</v>
      </c>
      <c r="J75" s="21">
        <v>3</v>
      </c>
      <c r="K75" s="7">
        <v>2</v>
      </c>
      <c r="L75" s="6" t="s">
        <v>20</v>
      </c>
      <c r="M75" s="7" t="s">
        <v>20</v>
      </c>
    </row>
    <row r="76" spans="1:13" ht="24" customHeight="1" x14ac:dyDescent="0.2">
      <c r="A76" s="15" t="s">
        <v>37</v>
      </c>
      <c r="B76" s="18">
        <f>SUM(C76:M76)</f>
        <v>89</v>
      </c>
      <c r="C76" s="6">
        <v>5</v>
      </c>
      <c r="D76" s="9">
        <v>6</v>
      </c>
      <c r="E76" s="7">
        <v>10</v>
      </c>
      <c r="F76" s="22">
        <v>14</v>
      </c>
      <c r="G76" s="7">
        <v>1</v>
      </c>
      <c r="H76" s="6" t="s">
        <v>20</v>
      </c>
      <c r="I76" s="7">
        <v>4</v>
      </c>
      <c r="J76" s="6">
        <v>34</v>
      </c>
      <c r="K76" s="7">
        <v>7</v>
      </c>
      <c r="L76" s="7">
        <v>7</v>
      </c>
      <c r="M76" s="7">
        <v>1</v>
      </c>
    </row>
    <row r="77" spans="1:13" ht="12.75" customHeight="1" x14ac:dyDescent="0.2">
      <c r="A77" s="28"/>
      <c r="B77" s="23" t="s">
        <v>16</v>
      </c>
      <c r="C77" s="24"/>
      <c r="D77" s="24"/>
      <c r="E77" s="24"/>
      <c r="F77" s="24"/>
      <c r="G77" s="24"/>
      <c r="H77" s="24"/>
      <c r="I77" s="24"/>
      <c r="J77" s="23"/>
      <c r="K77" s="24"/>
      <c r="L77" s="24"/>
      <c r="M77" s="25"/>
    </row>
    <row r="78" spans="1:13" ht="20.100000000000001" customHeight="1" x14ac:dyDescent="0.2">
      <c r="A78" s="26" t="s">
        <v>17</v>
      </c>
    </row>
    <row r="79" spans="1:13" ht="20.100000000000001" customHeight="1" x14ac:dyDescent="0.2">
      <c r="K79" s="27"/>
      <c r="L79" s="27"/>
      <c r="M79" s="27"/>
    </row>
    <row r="81" spans="1:1" ht="21" customHeight="1" x14ac:dyDescent="0.2">
      <c r="A81" s="11"/>
    </row>
  </sheetData>
  <mergeCells count="36">
    <mergeCell ref="A49:A55"/>
    <mergeCell ref="B49:M50"/>
    <mergeCell ref="B51:B55"/>
    <mergeCell ref="C51:M52"/>
    <mergeCell ref="C53:C55"/>
    <mergeCell ref="D53:D55"/>
    <mergeCell ref="E53:E55"/>
    <mergeCell ref="F53:F55"/>
    <mergeCell ref="G53:G55"/>
    <mergeCell ref="H53:H55"/>
    <mergeCell ref="I53:I55"/>
    <mergeCell ref="J53:J55"/>
    <mergeCell ref="K53:K55"/>
    <mergeCell ref="L53:L55"/>
    <mergeCell ref="M53:M55"/>
    <mergeCell ref="J8:J10"/>
    <mergeCell ref="K8:K10"/>
    <mergeCell ref="A46:M46"/>
    <mergeCell ref="A47:M47"/>
    <mergeCell ref="A48:J48"/>
    <mergeCell ref="A1:M1"/>
    <mergeCell ref="A2:M2"/>
    <mergeCell ref="A3:J3"/>
    <mergeCell ref="A4:A10"/>
    <mergeCell ref="B4:M5"/>
    <mergeCell ref="B6:B10"/>
    <mergeCell ref="C6:M7"/>
    <mergeCell ref="C8:C10"/>
    <mergeCell ref="D8:D10"/>
    <mergeCell ref="E8:E10"/>
    <mergeCell ref="L8:L10"/>
    <mergeCell ref="M8:M10"/>
    <mergeCell ref="F8:F10"/>
    <mergeCell ref="G8:G10"/>
    <mergeCell ref="H8:H10"/>
    <mergeCell ref="I8:I10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2019-07-22T17:22:21Z</cp:lastPrinted>
  <dcterms:created xsi:type="dcterms:W3CDTF">2017-11-14T11:36:55Z</dcterms:created>
  <dcterms:modified xsi:type="dcterms:W3CDTF">2020-01-14T15:26:09Z</dcterms:modified>
</cp:coreProperties>
</file>