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espino\Desktop\Cuadros corregir AMF 2020\"/>
    </mc:Choice>
  </mc:AlternateContent>
  <bookViews>
    <workbookView xWindow="-15" yWindow="2985" windowWidth="9720" windowHeight="6225"/>
  </bookViews>
  <sheets>
    <sheet name="312-37" sheetId="1" r:id="rId1"/>
  </sheets>
  <definedNames>
    <definedName name="_Regression_Int" localSheetId="0" hidden="1">1</definedName>
    <definedName name="_xlnm.Print_Area" localSheetId="0">'312-37'!$A$1:$F$45</definedName>
    <definedName name="Imprimir_área_IM" localSheetId="0">'312-37'!$A$1:$F$49</definedName>
  </definedNames>
  <calcPr calcId="152511"/>
</workbook>
</file>

<file path=xl/calcChain.xml><?xml version="1.0" encoding="utf-8"?>
<calcChain xmlns="http://schemas.openxmlformats.org/spreadsheetml/2006/main">
  <c r="B39" i="1" l="1"/>
  <c r="E6" i="1" l="1"/>
  <c r="F27" i="1" l="1"/>
  <c r="F30" i="1"/>
  <c r="F24" i="1"/>
  <c r="F11" i="1"/>
  <c r="E33" i="1"/>
  <c r="D34" i="1" l="1"/>
  <c r="C27" i="1"/>
  <c r="F23" i="1" l="1"/>
  <c r="F10" i="1"/>
  <c r="F37" i="1"/>
  <c r="B33" i="1"/>
  <c r="C7" i="1" l="1"/>
  <c r="F41" i="1" l="1"/>
  <c r="D41" i="1"/>
  <c r="F40" i="1"/>
  <c r="D40" i="1"/>
  <c r="E39" i="1"/>
  <c r="C39" i="1"/>
  <c r="F38" i="1"/>
  <c r="D38" i="1"/>
  <c r="D37" i="1"/>
  <c r="E36" i="1"/>
  <c r="C36" i="1"/>
  <c r="B36" i="1"/>
  <c r="F35" i="1"/>
  <c r="D35" i="1"/>
  <c r="F34" i="1"/>
  <c r="C33" i="1"/>
  <c r="D33" i="1" s="1"/>
  <c r="F32" i="1"/>
  <c r="D32" i="1"/>
  <c r="F31" i="1"/>
  <c r="D31" i="1"/>
  <c r="E30" i="1"/>
  <c r="C30" i="1"/>
  <c r="B30" i="1"/>
  <c r="F29" i="1"/>
  <c r="D29" i="1"/>
  <c r="F28" i="1"/>
  <c r="E27" i="1"/>
  <c r="B27" i="1"/>
  <c r="F26" i="1"/>
  <c r="D26" i="1"/>
  <c r="F25" i="1"/>
  <c r="D25" i="1"/>
  <c r="E24" i="1"/>
  <c r="C24" i="1"/>
  <c r="B24" i="1"/>
  <c r="D23" i="1"/>
  <c r="F22" i="1"/>
  <c r="D22" i="1"/>
  <c r="E21" i="1"/>
  <c r="C21" i="1"/>
  <c r="B21" i="1"/>
  <c r="F20" i="1"/>
  <c r="D20" i="1"/>
  <c r="F19" i="1"/>
  <c r="D19" i="1"/>
  <c r="E18" i="1"/>
  <c r="C18" i="1"/>
  <c r="B18" i="1"/>
  <c r="F17" i="1"/>
  <c r="D17" i="1"/>
  <c r="F16" i="1"/>
  <c r="D16" i="1"/>
  <c r="E15" i="1"/>
  <c r="C15" i="1"/>
  <c r="B15" i="1"/>
  <c r="F14" i="1"/>
  <c r="D14" i="1"/>
  <c r="F13" i="1"/>
  <c r="D13" i="1"/>
  <c r="E12" i="1"/>
  <c r="C12" i="1"/>
  <c r="B12" i="1"/>
  <c r="B8" i="1"/>
  <c r="B9" i="1"/>
  <c r="C9" i="1"/>
  <c r="D11" i="1"/>
  <c r="D10" i="1"/>
  <c r="E8" i="1"/>
  <c r="E7" i="1"/>
  <c r="C8" i="1"/>
  <c r="B7" i="1"/>
  <c r="D7" i="1" s="1"/>
  <c r="F7" i="1" l="1"/>
  <c r="F18" i="1"/>
  <c r="F33" i="1"/>
  <c r="D12" i="1"/>
  <c r="D15" i="1"/>
  <c r="D18" i="1"/>
  <c r="D21" i="1"/>
  <c r="F21" i="1"/>
  <c r="D24" i="1"/>
  <c r="D27" i="1"/>
  <c r="D30" i="1"/>
  <c r="D36" i="1"/>
  <c r="D39" i="1"/>
  <c r="F15" i="1"/>
  <c r="F36" i="1"/>
  <c r="F39" i="1"/>
  <c r="B6" i="1"/>
  <c r="F12" i="1"/>
  <c r="D8" i="1"/>
  <c r="F8" i="1"/>
  <c r="E9" i="1"/>
  <c r="D9" i="1" l="1"/>
  <c r="C6" i="1"/>
  <c r="D6" i="1" s="1"/>
  <c r="F9" i="1"/>
  <c r="F6" i="1" l="1"/>
</calcChain>
</file>

<file path=xl/sharedStrings.xml><?xml version="1.0" encoding="utf-8"?>
<sst xmlns="http://schemas.openxmlformats.org/spreadsheetml/2006/main" count="52" uniqueCount="29">
  <si>
    <t>Total</t>
  </si>
  <si>
    <t>Cantidad</t>
  </si>
  <si>
    <t>Porcentaje</t>
  </si>
  <si>
    <t>Perdida (1)</t>
  </si>
  <si>
    <t>Frijol de bejuco</t>
  </si>
  <si>
    <t>(1) Se refiere a la superficie que germinó y no se cosechó y a la que no germinó y no se resembró.</t>
  </si>
  <si>
    <t>-</t>
  </si>
  <si>
    <t xml:space="preserve"> 0.0 Cuando la cantidad es menor a la mitad de la unidad o fracción decimal adoptada para la expresión del dato.</t>
  </si>
  <si>
    <t xml:space="preserve"> 0   Cuando la cantidad es menor a la mitad de la unidad o fracción decimal adoptada para la expresión del dato.</t>
  </si>
  <si>
    <t xml:space="preserve">  -   Cantidad nula o cero.</t>
  </si>
  <si>
    <t xml:space="preserve">      Primera siembra</t>
  </si>
  <si>
    <t xml:space="preserve">      Segunda siembra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</si>
  <si>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</si>
  <si>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</si>
  <si>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</si>
  <si>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</si>
  <si>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</si>
  <si>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</si>
  <si>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</si>
  <si>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</si>
  <si>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</si>
  <si>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</si>
  <si>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</si>
  <si>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</si>
  <si>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Provincia, comarca indígena y período                    de siembra</t>
  </si>
  <si>
    <t>Superficie (en hectáreas)</t>
  </si>
  <si>
    <t>Cuadro 37.  SUPERFICIE SEMBRADA, PERDIDA, COSECHA Y RENDIMIENTO DE FRIJOL DE BEJUCO EN LA REPÚBLICA, SEGÚN PROVINCIA, COMARCA INDÍGENA Y PERÍODO DE SIEMBRA:  AÑO AGRÍCOLA 2018/19</t>
  </si>
  <si>
    <t>Cosecha (en quintales en grano seco)</t>
  </si>
  <si>
    <t>Rendimiento en hectárea cosechada (en quintales 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</si>
</sst>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0.0"/>
    <numFmt numFmtId="166" formatCode="#,##0.0;\-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2" fillId="0" borderId="2" xfId="0" applyNumberFormat="1" applyFont="1" applyFill="1" applyBorder="1" applyAlignment="1" applyProtection="1">
      <alignment horizontal="right" vertical="center"/>
    </xf>
    <xf numFmtId="165" fontId="2" fillId="0" borderId="2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165" fontId="3" fillId="0" borderId="2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165" fontId="2" fillId="0" borderId="0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165" fontId="1" fillId="0" borderId="0" xfId="0" applyNumberFormat="1" applyFont="1" applyFill="1" applyBorder="1" applyAlignment="1" applyProtection="1">
      <alignment horizontal="right" vertical="center"/>
    </xf>
    <xf numFmtId="165" fontId="3" fillId="0" borderId="3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2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6" fontId="1" fillId="0" borderId="0" xfId="0" applyNumberFormat="1" applyFont="1" applyAlignment="1" applyProtection="1">
      <alignment vertical="top"/>
    </xf>
    <xf numFmtId="37" fontId="1" fillId="0" borderId="0" xfId="0" applyNumberFormat="1" applyFont="1" applyAlignment="1" applyProtection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right"/>
    </xf>
    <xf numFmtId="164" fontId="2" fillId="0" borderId="0" xfId="0" applyNumberFormat="1" applyFont="1" applyFill="1" applyBorder="1" applyProtection="1"/>
    <xf numFmtId="37" fontId="2" fillId="0" borderId="0" xfId="0" applyNumberFormat="1" applyFont="1" applyFill="1" applyBorder="1" applyProtection="1"/>
    <xf numFmtId="165" fontId="2" fillId="0" borderId="7" xfId="0" applyNumberFormat="1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</xf>
    <xf numFmtId="3" fontId="2" fillId="0" borderId="9" xfId="0" applyNumberFormat="1" applyFont="1" applyFill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0" fontId="1" fillId="0" borderId="0" xfId="0" applyFont="1" applyAlignment="1"/>
    <xf numFmtId="49" fontId="1" fillId="0" borderId="0" xfId="0" applyNumberFormat="1" applyFont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Continuous" vertical="top" wrapText="1"/>
    </xf>
    <xf numFmtId="0" fontId="3" fillId="2" borderId="4" xfId="0" applyFont="1" applyFill="1" applyBorder="1" applyAlignment="1" applyProtection="1">
      <alignment horizontal="centerContinuous" vertical="center" wrapText="1"/>
    </xf>
    <xf numFmtId="0" fontId="5" fillId="2" borderId="6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2" borderId="5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O49"/>
  <sheetViews>
    <sheetView showGridLines="0" tabSelected="1" zoomScaleNormal="100" workbookViewId="0">
      <selection activeCell="G39" sqref="G39"/>
    </sheetView>
  </sheetViews>
  <sheetFormatPr baseColWidth="10" defaultColWidth="9.77734375" defaultRowHeight="12.75" x14ac:dyDescent="0.2"/>
  <cols>
    <col min="1" max="1" width="18.77734375" style="16" customWidth="1"/>
    <col min="2" max="5" width="12.6640625" style="17" customWidth="1"/>
    <col min="6" max="6" width="12.6640625" style="16" customWidth="1"/>
    <col min="7" max="7" width="10.77734375" style="16" customWidth="1"/>
    <col min="8" max="8" width="1.77734375" style="16" customWidth="1"/>
    <col min="9" max="9" width="9.77734375" style="16"/>
    <col min="10" max="10" width="1.77734375" style="16" customWidth="1"/>
    <col min="11" max="11" width="9.77734375" style="16"/>
    <col min="12" max="12" width="1.77734375" style="16" customWidth="1"/>
    <col min="13" max="13" width="9.77734375" style="16"/>
    <col min="14" max="14" width="1.77734375" style="16" customWidth="1"/>
    <col min="15" max="16384" width="9.77734375" style="16"/>
  </cols>
  <sheetData>
    <row r="1" spans="1:15" ht="48.75" customHeight="1" x14ac:dyDescent="0.2">
      <c r="A1" s="37" t="s">
        <v>26</v>
      </c>
      <c r="B1" s="37"/>
      <c r="C1" s="37"/>
      <c r="D1" s="37"/>
      <c r="E1" s="37"/>
      <c r="F1" s="37"/>
      <c r="G1" s="43"/>
    </row>
    <row r="2" spans="1:15" ht="26.1" customHeight="1" x14ac:dyDescent="0.2">
      <c r="A2" s="45" t="s">
        <v>24</v>
      </c>
      <c r="B2" s="38" t="s">
        <v>4</v>
      </c>
      <c r="C2" s="39"/>
      <c r="D2" s="39"/>
      <c r="E2" s="39"/>
      <c r="F2" s="39"/>
    </row>
    <row r="3" spans="1:15" ht="26.1" customHeight="1" x14ac:dyDescent="0.2">
      <c r="A3" s="46"/>
      <c r="B3" s="40" t="s">
        <v>25</v>
      </c>
      <c r="C3" s="39"/>
      <c r="D3" s="41"/>
      <c r="E3" s="47" t="s">
        <v>27</v>
      </c>
      <c r="F3" s="49" t="s">
        <v>28</v>
      </c>
    </row>
    <row r="4" spans="1:15" ht="26.1" customHeight="1" x14ac:dyDescent="0.2">
      <c r="A4" s="46"/>
      <c r="B4" s="44" t="s">
        <v>0</v>
      </c>
      <c r="C4" s="40" t="s">
        <v>3</v>
      </c>
      <c r="D4" s="42"/>
      <c r="E4" s="48"/>
      <c r="F4" s="50"/>
    </row>
    <row r="5" spans="1:15" ht="26.1" customHeight="1" x14ac:dyDescent="0.2">
      <c r="A5" s="46"/>
      <c r="B5" s="44"/>
      <c r="C5" s="18" t="s">
        <v>1</v>
      </c>
      <c r="D5" s="18" t="s">
        <v>2</v>
      </c>
      <c r="E5" s="48"/>
      <c r="F5" s="50"/>
    </row>
    <row r="6" spans="1:15" s="21" customFormat="1" ht="31.5" customHeight="1" x14ac:dyDescent="0.2">
      <c r="A6" s="36" t="s">
        <v>23</v>
      </c>
      <c r="B6" s="9">
        <f t="shared" ref="B6:C8" si="0">SUM(B9+B12+B15+B18+B21+B24+B27+B30+B36+B39+B33)</f>
        <v>9440</v>
      </c>
      <c r="C6" s="3">
        <f t="shared" si="0"/>
        <v>1900</v>
      </c>
      <c r="D6" s="4">
        <f>SUM(C6*100/B6)</f>
        <v>20.127118644067796</v>
      </c>
      <c r="E6" s="3">
        <f>SUM(E9+E12+E15+E18+E21+E24+E27+E30+E36+E39+E33)</f>
        <v>96000</v>
      </c>
      <c r="F6" s="4">
        <f>SUM(E6/(B6-C6))</f>
        <v>12.73209549071618</v>
      </c>
      <c r="G6" s="19"/>
      <c r="H6" s="20"/>
      <c r="I6" s="20"/>
      <c r="J6" s="20"/>
      <c r="K6" s="20"/>
      <c r="L6" s="20"/>
      <c r="M6" s="20"/>
      <c r="N6" s="20"/>
      <c r="O6" s="20"/>
    </row>
    <row r="7" spans="1:15" s="21" customFormat="1" ht="17.850000000000001" customHeight="1" x14ac:dyDescent="0.2">
      <c r="A7" s="15" t="s">
        <v>10</v>
      </c>
      <c r="B7" s="8">
        <f t="shared" si="0"/>
        <v>1080</v>
      </c>
      <c r="C7" s="1">
        <f t="shared" si="0"/>
        <v>190</v>
      </c>
      <c r="D7" s="2">
        <f>SUM(C7*100/B7)</f>
        <v>17.592592592592592</v>
      </c>
      <c r="E7" s="1">
        <f>SUM(E10+E13+E16+E19+E22+E25+E28+E31+E37+E40+E34)</f>
        <v>9800</v>
      </c>
      <c r="F7" s="2">
        <f>SUM(E7/(B7-C7))</f>
        <v>11.011235955056179</v>
      </c>
      <c r="G7" s="19"/>
    </row>
    <row r="8" spans="1:15" s="21" customFormat="1" ht="17.850000000000001" customHeight="1" x14ac:dyDescent="0.2">
      <c r="A8" s="15" t="s">
        <v>11</v>
      </c>
      <c r="B8" s="8">
        <f t="shared" si="0"/>
        <v>8360</v>
      </c>
      <c r="C8" s="1">
        <f t="shared" si="0"/>
        <v>1710</v>
      </c>
      <c r="D8" s="2">
        <f t="shared" ref="D8" si="1">SUM(C8*100/B8)</f>
        <v>20.454545454545453</v>
      </c>
      <c r="E8" s="1">
        <f>SUM(E11+E14+E17+E20+E23+E26+E29+E32+E38+E41+E35)</f>
        <v>86200</v>
      </c>
      <c r="F8" s="2">
        <f t="shared" ref="F8" si="2">SUM(E8/(B8-C8))</f>
        <v>12.962406015037594</v>
      </c>
      <c r="G8" s="19"/>
    </row>
    <row r="9" spans="1:15" s="21" customFormat="1" ht="17.25" customHeight="1" x14ac:dyDescent="0.2">
      <c r="A9" s="35" t="s">
        <v>12</v>
      </c>
      <c r="B9" s="9">
        <f>SUM(B10:B11)</f>
        <v>30</v>
      </c>
      <c r="C9" s="3">
        <f>SUM(C10:C11)</f>
        <v>10</v>
      </c>
      <c r="D9" s="4">
        <f t="shared" ref="D9:D11" si="3">SUM(C9*100/B9)</f>
        <v>33.333333333333336</v>
      </c>
      <c r="E9" s="3">
        <f>SUM(E10:E11)</f>
        <v>300</v>
      </c>
      <c r="F9" s="4">
        <f t="shared" ref="F9" si="4">SUM(E9/(B9-C9))</f>
        <v>15</v>
      </c>
      <c r="G9" s="19"/>
      <c r="H9" s="20"/>
      <c r="I9" s="20"/>
      <c r="J9" s="20"/>
      <c r="K9" s="20"/>
      <c r="L9" s="20"/>
      <c r="M9" s="20"/>
      <c r="N9" s="20"/>
      <c r="O9" s="20"/>
    </row>
    <row r="10" spans="1:15" s="21" customFormat="1" ht="17.850000000000001" customHeight="1" x14ac:dyDescent="0.2">
      <c r="A10" s="15" t="s">
        <v>10</v>
      </c>
      <c r="B10" s="5">
        <v>20</v>
      </c>
      <c r="C10" s="5">
        <v>10</v>
      </c>
      <c r="D10" s="6">
        <f t="shared" si="3"/>
        <v>50</v>
      </c>
      <c r="E10" s="7">
        <v>200</v>
      </c>
      <c r="F10" s="2">
        <f>SUM(E10/(B10-C10))</f>
        <v>20</v>
      </c>
      <c r="G10" s="19"/>
      <c r="H10" s="20"/>
      <c r="I10" s="20"/>
      <c r="J10" s="20"/>
      <c r="K10" s="20"/>
      <c r="L10" s="20"/>
      <c r="M10" s="20"/>
      <c r="N10" s="20"/>
      <c r="O10" s="20"/>
    </row>
    <row r="11" spans="1:15" s="21" customFormat="1" ht="17.850000000000001" customHeight="1" x14ac:dyDescent="0.2">
      <c r="A11" s="15" t="s">
        <v>11</v>
      </c>
      <c r="B11" s="5">
        <v>10</v>
      </c>
      <c r="C11" s="5">
        <v>0</v>
      </c>
      <c r="D11" s="6">
        <f t="shared" si="3"/>
        <v>0</v>
      </c>
      <c r="E11" s="7">
        <v>100</v>
      </c>
      <c r="F11" s="2">
        <f>SUM(E11/(B11-C11))</f>
        <v>10</v>
      </c>
      <c r="G11" s="19"/>
      <c r="H11" s="20"/>
      <c r="I11" s="20"/>
      <c r="J11" s="20"/>
      <c r="K11" s="20"/>
      <c r="L11" s="20"/>
      <c r="M11" s="20"/>
      <c r="N11" s="20"/>
      <c r="O11" s="20"/>
    </row>
    <row r="12" spans="1:15" s="21" customFormat="1" ht="17.25" customHeight="1" x14ac:dyDescent="0.2">
      <c r="A12" s="35" t="s">
        <v>13</v>
      </c>
      <c r="B12" s="9">
        <f>SUM(B13:B14)</f>
        <v>550</v>
      </c>
      <c r="C12" s="9">
        <f>SUM(C13:C14)</f>
        <v>90</v>
      </c>
      <c r="D12" s="4">
        <f t="shared" ref="D12:D14" si="5">SUM(C12*100/B12)</f>
        <v>16.363636363636363</v>
      </c>
      <c r="E12" s="3">
        <f>SUM(E13:E14)</f>
        <v>2200</v>
      </c>
      <c r="F12" s="4">
        <f t="shared" ref="F12:F14" si="6">SUM(E12/(B12-C12))</f>
        <v>4.7826086956521738</v>
      </c>
      <c r="G12" s="19"/>
      <c r="H12" s="20"/>
      <c r="I12" s="20"/>
      <c r="J12" s="20"/>
      <c r="K12" s="20"/>
      <c r="L12" s="20"/>
      <c r="M12" s="20"/>
      <c r="N12" s="20"/>
      <c r="O12" s="20"/>
    </row>
    <row r="13" spans="1:15" s="21" customFormat="1" ht="17.850000000000001" customHeight="1" x14ac:dyDescent="0.2">
      <c r="A13" s="15" t="s">
        <v>10</v>
      </c>
      <c r="B13" s="5">
        <v>170</v>
      </c>
      <c r="C13" s="5">
        <v>30</v>
      </c>
      <c r="D13" s="6">
        <f t="shared" si="5"/>
        <v>17.647058823529413</v>
      </c>
      <c r="E13" s="7">
        <v>500</v>
      </c>
      <c r="F13" s="2">
        <f t="shared" si="6"/>
        <v>3.5714285714285716</v>
      </c>
      <c r="G13" s="19"/>
      <c r="H13" s="20"/>
      <c r="I13" s="20"/>
      <c r="J13" s="20"/>
      <c r="K13" s="20"/>
      <c r="L13" s="20"/>
      <c r="M13" s="20"/>
      <c r="N13" s="20"/>
      <c r="O13" s="20"/>
    </row>
    <row r="14" spans="1:15" s="21" customFormat="1" ht="17.850000000000001" customHeight="1" x14ac:dyDescent="0.2">
      <c r="A14" s="15" t="s">
        <v>11</v>
      </c>
      <c r="B14" s="5">
        <v>380</v>
      </c>
      <c r="C14" s="5">
        <v>60</v>
      </c>
      <c r="D14" s="6">
        <f t="shared" si="5"/>
        <v>15.789473684210526</v>
      </c>
      <c r="E14" s="7">
        <v>1700</v>
      </c>
      <c r="F14" s="2">
        <f t="shared" si="6"/>
        <v>5.3125</v>
      </c>
      <c r="G14" s="19"/>
      <c r="H14" s="20"/>
      <c r="I14" s="20"/>
      <c r="J14" s="20"/>
      <c r="K14" s="20"/>
      <c r="L14" s="20"/>
      <c r="M14" s="20"/>
      <c r="N14" s="20"/>
      <c r="O14" s="20"/>
    </row>
    <row r="15" spans="1:15" s="21" customFormat="1" ht="17.25" customHeight="1" x14ac:dyDescent="0.2">
      <c r="A15" s="35" t="s">
        <v>14</v>
      </c>
      <c r="B15" s="9">
        <f>SUM(B16:B17)</f>
        <v>90</v>
      </c>
      <c r="C15" s="9">
        <f>SUM(C16:C17)</f>
        <v>20</v>
      </c>
      <c r="D15" s="4">
        <f t="shared" ref="D15:D17" si="7">SUM(C15*100/B15)</f>
        <v>22.222222222222221</v>
      </c>
      <c r="E15" s="3">
        <f>SUM(E16:E17)</f>
        <v>300</v>
      </c>
      <c r="F15" s="4">
        <f t="shared" ref="F15:F17" si="8">SUM(E15/(B15-C15))</f>
        <v>4.2857142857142856</v>
      </c>
      <c r="G15" s="19"/>
      <c r="H15" s="20"/>
      <c r="I15" s="20"/>
      <c r="J15" s="20"/>
      <c r="K15" s="20"/>
      <c r="L15" s="20"/>
      <c r="M15" s="20"/>
      <c r="N15" s="20"/>
      <c r="O15" s="20"/>
    </row>
    <row r="16" spans="1:15" s="21" customFormat="1" ht="17.850000000000001" customHeight="1" x14ac:dyDescent="0.2">
      <c r="A16" s="15" t="s">
        <v>10</v>
      </c>
      <c r="B16" s="5">
        <v>10</v>
      </c>
      <c r="C16" s="5">
        <v>0</v>
      </c>
      <c r="D16" s="6">
        <f t="shared" si="7"/>
        <v>0</v>
      </c>
      <c r="E16" s="7">
        <v>100</v>
      </c>
      <c r="F16" s="2">
        <f t="shared" si="8"/>
        <v>10</v>
      </c>
      <c r="G16" s="19"/>
      <c r="H16" s="20"/>
      <c r="I16" s="20"/>
      <c r="J16" s="20"/>
      <c r="K16" s="20"/>
      <c r="L16" s="20"/>
      <c r="M16" s="20"/>
      <c r="N16" s="20"/>
      <c r="O16" s="20"/>
    </row>
    <row r="17" spans="1:15" s="21" customFormat="1" ht="17.850000000000001" customHeight="1" x14ac:dyDescent="0.2">
      <c r="A17" s="15" t="s">
        <v>11</v>
      </c>
      <c r="B17" s="5">
        <v>80</v>
      </c>
      <c r="C17" s="5">
        <v>20</v>
      </c>
      <c r="D17" s="6">
        <f t="shared" si="7"/>
        <v>25</v>
      </c>
      <c r="E17" s="7">
        <v>200</v>
      </c>
      <c r="F17" s="2">
        <f t="shared" si="8"/>
        <v>3.3333333333333335</v>
      </c>
      <c r="G17" s="19"/>
      <c r="H17" s="20"/>
      <c r="I17" s="20"/>
      <c r="J17" s="20"/>
      <c r="K17" s="20"/>
      <c r="L17" s="20"/>
      <c r="M17" s="20"/>
      <c r="N17" s="20"/>
      <c r="O17" s="20"/>
    </row>
    <row r="18" spans="1:15" s="21" customFormat="1" ht="17.25" customHeight="1" x14ac:dyDescent="0.2">
      <c r="A18" s="35" t="s">
        <v>15</v>
      </c>
      <c r="B18" s="9">
        <f>SUM(B19:B20)</f>
        <v>4870</v>
      </c>
      <c r="C18" s="9">
        <f>SUM(C19:C20)</f>
        <v>610</v>
      </c>
      <c r="D18" s="4">
        <f t="shared" ref="D18:D20" si="9">SUM(C18*100/B18)</f>
        <v>12.525667351129364</v>
      </c>
      <c r="E18" s="3">
        <f>SUM(E19:E20)</f>
        <v>69800</v>
      </c>
      <c r="F18" s="4">
        <f>SUM(E18/(B18-C18))</f>
        <v>16.384976525821596</v>
      </c>
      <c r="G18" s="19"/>
      <c r="H18" s="20"/>
      <c r="I18" s="20"/>
      <c r="J18" s="20"/>
      <c r="K18" s="20"/>
      <c r="L18" s="20"/>
      <c r="M18" s="20"/>
      <c r="N18" s="20"/>
      <c r="O18" s="20"/>
    </row>
    <row r="19" spans="1:15" s="21" customFormat="1" ht="17.850000000000001" customHeight="1" x14ac:dyDescent="0.2">
      <c r="A19" s="15" t="s">
        <v>10</v>
      </c>
      <c r="B19" s="5">
        <v>360</v>
      </c>
      <c r="C19" s="5">
        <v>20</v>
      </c>
      <c r="D19" s="6">
        <f t="shared" si="9"/>
        <v>5.5555555555555554</v>
      </c>
      <c r="E19" s="7">
        <v>5600</v>
      </c>
      <c r="F19" s="2">
        <f t="shared" ref="F19:F20" si="10">SUM(E19/(B19-C19))</f>
        <v>16.470588235294116</v>
      </c>
      <c r="G19" s="19"/>
      <c r="H19" s="20"/>
      <c r="I19" s="20"/>
      <c r="J19" s="20"/>
      <c r="K19" s="20"/>
      <c r="L19" s="20"/>
      <c r="M19" s="20"/>
      <c r="N19" s="20"/>
      <c r="O19" s="20"/>
    </row>
    <row r="20" spans="1:15" s="21" customFormat="1" ht="17.850000000000001" customHeight="1" x14ac:dyDescent="0.2">
      <c r="A20" s="15" t="s">
        <v>11</v>
      </c>
      <c r="B20" s="5">
        <v>4510</v>
      </c>
      <c r="C20" s="5">
        <v>590</v>
      </c>
      <c r="D20" s="6">
        <f t="shared" si="9"/>
        <v>13.082039911308204</v>
      </c>
      <c r="E20" s="7">
        <v>64200</v>
      </c>
      <c r="F20" s="2">
        <f t="shared" si="10"/>
        <v>16.377551020408163</v>
      </c>
      <c r="G20" s="19"/>
      <c r="H20" s="20"/>
      <c r="I20" s="20"/>
      <c r="J20" s="20"/>
      <c r="K20" s="20"/>
      <c r="L20" s="20"/>
      <c r="M20" s="20"/>
      <c r="N20" s="20"/>
      <c r="O20" s="20"/>
    </row>
    <row r="21" spans="1:15" s="21" customFormat="1" ht="17.25" customHeight="1" x14ac:dyDescent="0.2">
      <c r="A21" s="35" t="s">
        <v>16</v>
      </c>
      <c r="B21" s="9">
        <f>SUM(B22:B23)</f>
        <v>460</v>
      </c>
      <c r="C21" s="9">
        <f>SUM(C22:C23)</f>
        <v>30</v>
      </c>
      <c r="D21" s="4">
        <f t="shared" ref="D21:D23" si="11">SUM(C21*100/B21)</f>
        <v>6.5217391304347823</v>
      </c>
      <c r="E21" s="3">
        <f>SUM(E22:E23)</f>
        <v>4700</v>
      </c>
      <c r="F21" s="4">
        <f t="shared" ref="F21:F22" si="12">SUM(E21/(B21-C21))</f>
        <v>10.930232558139535</v>
      </c>
      <c r="G21" s="19"/>
      <c r="H21" s="20"/>
      <c r="I21" s="20"/>
      <c r="J21" s="20"/>
      <c r="K21" s="20"/>
      <c r="L21" s="20"/>
      <c r="M21" s="20"/>
      <c r="N21" s="20"/>
      <c r="O21" s="20"/>
    </row>
    <row r="22" spans="1:15" s="21" customFormat="1" ht="17.850000000000001" customHeight="1" x14ac:dyDescent="0.2">
      <c r="A22" s="15" t="s">
        <v>10</v>
      </c>
      <c r="B22" s="5">
        <v>40</v>
      </c>
      <c r="C22" s="5">
        <v>10</v>
      </c>
      <c r="D22" s="6">
        <f t="shared" si="11"/>
        <v>25</v>
      </c>
      <c r="E22" s="7">
        <v>400</v>
      </c>
      <c r="F22" s="2">
        <f t="shared" si="12"/>
        <v>13.333333333333334</v>
      </c>
      <c r="G22" s="19"/>
      <c r="H22" s="20"/>
      <c r="I22" s="20"/>
      <c r="J22" s="20"/>
      <c r="K22" s="20"/>
      <c r="L22" s="20"/>
      <c r="M22" s="20"/>
      <c r="N22" s="20"/>
      <c r="O22" s="20"/>
    </row>
    <row r="23" spans="1:15" s="21" customFormat="1" ht="17.850000000000001" customHeight="1" x14ac:dyDescent="0.2">
      <c r="A23" s="15" t="s">
        <v>11</v>
      </c>
      <c r="B23" s="5">
        <v>420</v>
      </c>
      <c r="C23" s="5">
        <v>20</v>
      </c>
      <c r="D23" s="6">
        <f t="shared" si="11"/>
        <v>4.7619047619047619</v>
      </c>
      <c r="E23" s="7">
        <v>4300</v>
      </c>
      <c r="F23" s="2">
        <f>SUM(E23/(B23-C23))</f>
        <v>10.75</v>
      </c>
      <c r="G23" s="19"/>
      <c r="H23" s="20"/>
      <c r="I23" s="20"/>
      <c r="J23" s="20"/>
      <c r="K23" s="20"/>
      <c r="L23" s="20"/>
      <c r="M23" s="20"/>
      <c r="N23" s="20"/>
      <c r="O23" s="20"/>
    </row>
    <row r="24" spans="1:15" s="21" customFormat="1" ht="17.25" customHeight="1" x14ac:dyDescent="0.2">
      <c r="A24" s="35" t="s">
        <v>17</v>
      </c>
      <c r="B24" s="9">
        <f>SUM(B25:B26)</f>
        <v>310</v>
      </c>
      <c r="C24" s="9">
        <f>SUM(C25:C26)</f>
        <v>10</v>
      </c>
      <c r="D24" s="4">
        <f t="shared" ref="D24:D26" si="13">SUM(C24*100/B24)</f>
        <v>3.225806451612903</v>
      </c>
      <c r="E24" s="3">
        <f>SUM(E25:E26)</f>
        <v>2100</v>
      </c>
      <c r="F24" s="4">
        <f>SUM(E24/(B24-C24))</f>
        <v>7</v>
      </c>
      <c r="G24" s="19"/>
      <c r="H24" s="20"/>
      <c r="I24" s="20"/>
      <c r="J24" s="20"/>
      <c r="K24" s="20"/>
      <c r="L24" s="20"/>
      <c r="M24" s="20"/>
      <c r="N24" s="20"/>
      <c r="O24" s="20"/>
    </row>
    <row r="25" spans="1:15" s="21" customFormat="1" ht="17.850000000000001" customHeight="1" x14ac:dyDescent="0.2">
      <c r="A25" s="15" t="s">
        <v>10</v>
      </c>
      <c r="B25" s="5">
        <v>40</v>
      </c>
      <c r="C25" s="5">
        <v>0</v>
      </c>
      <c r="D25" s="6">
        <f t="shared" si="13"/>
        <v>0</v>
      </c>
      <c r="E25" s="7">
        <v>300</v>
      </c>
      <c r="F25" s="2">
        <f t="shared" ref="F25:F26" si="14">SUM(E25/(B25-C25))</f>
        <v>7.5</v>
      </c>
      <c r="G25" s="19"/>
      <c r="H25" s="20"/>
      <c r="I25" s="20"/>
      <c r="J25" s="20"/>
      <c r="K25" s="20"/>
      <c r="L25" s="20"/>
      <c r="M25" s="20"/>
      <c r="N25" s="20"/>
      <c r="O25" s="20"/>
    </row>
    <row r="26" spans="1:15" s="21" customFormat="1" ht="17.850000000000001" customHeight="1" x14ac:dyDescent="0.2">
      <c r="A26" s="15" t="s">
        <v>11</v>
      </c>
      <c r="B26" s="5">
        <v>270</v>
      </c>
      <c r="C26" s="5">
        <v>10</v>
      </c>
      <c r="D26" s="6">
        <f t="shared" si="13"/>
        <v>3.7037037037037037</v>
      </c>
      <c r="E26" s="7">
        <v>1800</v>
      </c>
      <c r="F26" s="2">
        <f t="shared" si="14"/>
        <v>6.9230769230769234</v>
      </c>
      <c r="G26" s="19"/>
    </row>
    <row r="27" spans="1:15" s="21" customFormat="1" ht="17.25" customHeight="1" x14ac:dyDescent="0.2">
      <c r="A27" s="35" t="s">
        <v>18</v>
      </c>
      <c r="B27" s="9">
        <f>SUM(B28:B29)</f>
        <v>210</v>
      </c>
      <c r="C27" s="9">
        <f>SUM(C28:C29)</f>
        <v>10</v>
      </c>
      <c r="D27" s="4">
        <f t="shared" ref="D27:D29" si="15">SUM(C27*100/B27)</f>
        <v>4.7619047619047619</v>
      </c>
      <c r="E27" s="3">
        <f>SUM(E28:E29)</f>
        <v>3100</v>
      </c>
      <c r="F27" s="4">
        <f>SUM(E27/(B27-C27))</f>
        <v>15.5</v>
      </c>
      <c r="G27" s="19"/>
    </row>
    <row r="28" spans="1:15" s="21" customFormat="1" ht="17.850000000000001" customHeight="1" x14ac:dyDescent="0.2">
      <c r="A28" s="15" t="s">
        <v>10</v>
      </c>
      <c r="B28" s="5">
        <v>10</v>
      </c>
      <c r="C28" s="5" t="s">
        <v>6</v>
      </c>
      <c r="D28" s="6" t="s">
        <v>6</v>
      </c>
      <c r="E28" s="7">
        <v>100</v>
      </c>
      <c r="F28" s="2">
        <f t="shared" ref="F28:F29" si="16">SUM(E28/(B28-C28))</f>
        <v>10</v>
      </c>
      <c r="G28" s="19"/>
    </row>
    <row r="29" spans="1:15" s="21" customFormat="1" ht="17.850000000000001" customHeight="1" x14ac:dyDescent="0.2">
      <c r="A29" s="15" t="s">
        <v>11</v>
      </c>
      <c r="B29" s="5">
        <v>200</v>
      </c>
      <c r="C29" s="5">
        <v>10</v>
      </c>
      <c r="D29" s="6">
        <f t="shared" si="15"/>
        <v>5</v>
      </c>
      <c r="E29" s="7">
        <v>3000</v>
      </c>
      <c r="F29" s="2">
        <f t="shared" si="16"/>
        <v>15.789473684210526</v>
      </c>
      <c r="G29" s="19"/>
    </row>
    <row r="30" spans="1:15" s="21" customFormat="1" ht="17.25" customHeight="1" x14ac:dyDescent="0.2">
      <c r="A30" s="35" t="s">
        <v>19</v>
      </c>
      <c r="B30" s="9">
        <f>SUM(B31:B32)</f>
        <v>410</v>
      </c>
      <c r="C30" s="9">
        <f>SUM(C31:C32)</f>
        <v>90</v>
      </c>
      <c r="D30" s="4">
        <f t="shared" ref="D30:D32" si="17">SUM(C30*100/B30)</f>
        <v>21.951219512195124</v>
      </c>
      <c r="E30" s="3">
        <f>SUM(E31:E32)</f>
        <v>4000</v>
      </c>
      <c r="F30" s="4">
        <f>SUM(E30/(B30-C30))</f>
        <v>12.5</v>
      </c>
      <c r="G30" s="19"/>
    </row>
    <row r="31" spans="1:15" s="21" customFormat="1" ht="17.850000000000001" customHeight="1" x14ac:dyDescent="0.2">
      <c r="A31" s="15" t="s">
        <v>10</v>
      </c>
      <c r="B31" s="10">
        <v>90</v>
      </c>
      <c r="C31" s="10">
        <v>10</v>
      </c>
      <c r="D31" s="11">
        <f t="shared" si="17"/>
        <v>11.111111111111111</v>
      </c>
      <c r="E31" s="7">
        <v>700</v>
      </c>
      <c r="F31" s="2">
        <f t="shared" ref="F31:F32" si="18">SUM(E31/(B31-C31))</f>
        <v>8.75</v>
      </c>
      <c r="G31" s="19"/>
    </row>
    <row r="32" spans="1:15" s="21" customFormat="1" ht="17.850000000000001" customHeight="1" x14ac:dyDescent="0.2">
      <c r="A32" s="15" t="s">
        <v>11</v>
      </c>
      <c r="B32" s="5">
        <v>320</v>
      </c>
      <c r="C32" s="5">
        <v>80</v>
      </c>
      <c r="D32" s="6">
        <f t="shared" si="17"/>
        <v>25</v>
      </c>
      <c r="E32" s="7">
        <v>3300</v>
      </c>
      <c r="F32" s="2">
        <f t="shared" si="18"/>
        <v>13.75</v>
      </c>
      <c r="G32" s="19"/>
    </row>
    <row r="33" spans="1:7" s="21" customFormat="1" ht="17.25" customHeight="1" x14ac:dyDescent="0.2">
      <c r="A33" s="35" t="s">
        <v>20</v>
      </c>
      <c r="B33" s="9">
        <f>SUM(B34:B35)</f>
        <v>150</v>
      </c>
      <c r="C33" s="9">
        <f>SUM(C34:C35)</f>
        <v>10</v>
      </c>
      <c r="D33" s="4">
        <f t="shared" ref="D33:D35" si="19">SUM(C33*100/B33)</f>
        <v>6.666666666666667</v>
      </c>
      <c r="E33" s="3">
        <f>SUM(E34:E35)</f>
        <v>1000</v>
      </c>
      <c r="F33" s="4">
        <f t="shared" ref="F33:F35" si="20">SUM(E33/(B33-C33))</f>
        <v>7.1428571428571432</v>
      </c>
      <c r="G33" s="19"/>
    </row>
    <row r="34" spans="1:7" s="21" customFormat="1" ht="17.850000000000001" customHeight="1" x14ac:dyDescent="0.2">
      <c r="A34" s="15" t="s">
        <v>10</v>
      </c>
      <c r="B34" s="5">
        <v>10</v>
      </c>
      <c r="C34" s="5">
        <v>0</v>
      </c>
      <c r="D34" s="6">
        <f>SUM(C34*100/B34)</f>
        <v>0</v>
      </c>
      <c r="E34" s="7">
        <v>100</v>
      </c>
      <c r="F34" s="2">
        <f t="shared" si="20"/>
        <v>10</v>
      </c>
      <c r="G34" s="19"/>
    </row>
    <row r="35" spans="1:7" s="21" customFormat="1" ht="17.850000000000001" customHeight="1" x14ac:dyDescent="0.2">
      <c r="A35" s="15" t="s">
        <v>11</v>
      </c>
      <c r="B35" s="5">
        <v>140</v>
      </c>
      <c r="C35" s="5">
        <v>10</v>
      </c>
      <c r="D35" s="6">
        <f t="shared" si="19"/>
        <v>7.1428571428571432</v>
      </c>
      <c r="E35" s="7">
        <v>900</v>
      </c>
      <c r="F35" s="2">
        <f t="shared" si="20"/>
        <v>6.9230769230769234</v>
      </c>
      <c r="G35" s="19"/>
    </row>
    <row r="36" spans="1:7" s="21" customFormat="1" ht="17.25" customHeight="1" x14ac:dyDescent="0.2">
      <c r="A36" s="35" t="s">
        <v>21</v>
      </c>
      <c r="B36" s="9">
        <f>SUM(B37:B38)</f>
        <v>1260</v>
      </c>
      <c r="C36" s="9">
        <f>SUM(C37:C38)</f>
        <v>490</v>
      </c>
      <c r="D36" s="12">
        <f t="shared" ref="D36:D38" si="21">SUM(C36*100/B36)</f>
        <v>38.888888888888886</v>
      </c>
      <c r="E36" s="9">
        <f>SUM(E37:E38)</f>
        <v>5800</v>
      </c>
      <c r="F36" s="13">
        <f t="shared" ref="F36:F38" si="22">SUM(E36/(B36-C36))</f>
        <v>7.5324675324675328</v>
      </c>
      <c r="G36" s="19"/>
    </row>
    <row r="37" spans="1:7" s="21" customFormat="1" ht="17.850000000000001" customHeight="1" x14ac:dyDescent="0.2">
      <c r="A37" s="15" t="s">
        <v>10</v>
      </c>
      <c r="B37" s="5">
        <v>260</v>
      </c>
      <c r="C37" s="5">
        <v>100</v>
      </c>
      <c r="D37" s="14">
        <f t="shared" si="21"/>
        <v>38.46153846153846</v>
      </c>
      <c r="E37" s="5">
        <v>1600</v>
      </c>
      <c r="F37" s="6">
        <f>SUM(E37/(B37-C37))</f>
        <v>10</v>
      </c>
      <c r="G37" s="19"/>
    </row>
    <row r="38" spans="1:7" s="21" customFormat="1" ht="17.850000000000001" customHeight="1" x14ac:dyDescent="0.2">
      <c r="A38" s="15" t="s">
        <v>11</v>
      </c>
      <c r="B38" s="5">
        <v>1000</v>
      </c>
      <c r="C38" s="5">
        <v>390</v>
      </c>
      <c r="D38" s="14">
        <f t="shared" si="21"/>
        <v>39</v>
      </c>
      <c r="E38" s="5">
        <v>4200</v>
      </c>
      <c r="F38" s="6">
        <f t="shared" si="22"/>
        <v>6.8852459016393439</v>
      </c>
      <c r="G38" s="19"/>
    </row>
    <row r="39" spans="1:7" s="21" customFormat="1" ht="17.25" customHeight="1" x14ac:dyDescent="0.2">
      <c r="A39" s="35" t="s">
        <v>22</v>
      </c>
      <c r="B39" s="9">
        <f>SUM(B40:B41)</f>
        <v>1100</v>
      </c>
      <c r="C39" s="9">
        <f>SUM(C40:C41)</f>
        <v>530</v>
      </c>
      <c r="D39" s="4">
        <f t="shared" ref="D39:D41" si="23">SUM(C39*100/B39)</f>
        <v>48.18181818181818</v>
      </c>
      <c r="E39" s="3">
        <f>SUM(E40:E41)</f>
        <v>2700</v>
      </c>
      <c r="F39" s="4">
        <f t="shared" ref="F39:F41" si="24">SUM(E39/(B39-C39))</f>
        <v>4.7368421052631575</v>
      </c>
      <c r="G39" s="19"/>
    </row>
    <row r="40" spans="1:7" s="21" customFormat="1" ht="17.850000000000001" customHeight="1" x14ac:dyDescent="0.2">
      <c r="A40" s="15" t="s">
        <v>10</v>
      </c>
      <c r="B40" s="5">
        <v>70</v>
      </c>
      <c r="C40" s="5">
        <v>10</v>
      </c>
      <c r="D40" s="6">
        <f t="shared" si="23"/>
        <v>14.285714285714286</v>
      </c>
      <c r="E40" s="7">
        <v>200</v>
      </c>
      <c r="F40" s="2">
        <f t="shared" si="24"/>
        <v>3.3333333333333335</v>
      </c>
      <c r="G40" s="19"/>
    </row>
    <row r="41" spans="1:7" s="21" customFormat="1" ht="17.850000000000001" customHeight="1" x14ac:dyDescent="0.2">
      <c r="A41" s="26" t="s">
        <v>11</v>
      </c>
      <c r="B41" s="27">
        <v>1030</v>
      </c>
      <c r="C41" s="27">
        <v>520</v>
      </c>
      <c r="D41" s="28">
        <f t="shared" si="23"/>
        <v>50.485436893203882</v>
      </c>
      <c r="E41" s="29">
        <v>2500</v>
      </c>
      <c r="F41" s="25">
        <f t="shared" si="24"/>
        <v>4.9019607843137258</v>
      </c>
      <c r="G41" s="19"/>
    </row>
    <row r="42" spans="1:7" s="32" customFormat="1" ht="15" customHeight="1" x14ac:dyDescent="0.2">
      <c r="A42" s="30" t="s">
        <v>5</v>
      </c>
      <c r="B42" s="17"/>
      <c r="C42" s="17"/>
      <c r="D42" s="17"/>
      <c r="E42" s="22"/>
      <c r="F42" s="31"/>
    </row>
    <row r="43" spans="1:7" s="32" customFormat="1" ht="15" customHeight="1" x14ac:dyDescent="0.2">
      <c r="A43" s="33" t="s">
        <v>9</v>
      </c>
      <c r="B43" s="17"/>
      <c r="C43" s="17"/>
      <c r="D43" s="17"/>
      <c r="E43" s="22"/>
      <c r="F43" s="31"/>
    </row>
    <row r="44" spans="1:7" s="32" customFormat="1" ht="15" customHeight="1" x14ac:dyDescent="0.2">
      <c r="A44" s="34" t="s">
        <v>8</v>
      </c>
      <c r="B44" s="17"/>
      <c r="C44" s="17"/>
      <c r="D44" s="17"/>
      <c r="E44" s="22"/>
      <c r="F44" s="31"/>
    </row>
    <row r="45" spans="1:7" s="32" customFormat="1" ht="15" customHeight="1" x14ac:dyDescent="0.2">
      <c r="A45" s="34" t="s">
        <v>7</v>
      </c>
      <c r="B45" s="17"/>
      <c r="C45" s="17"/>
      <c r="D45" s="17"/>
      <c r="E45" s="22"/>
      <c r="F45" s="31"/>
    </row>
    <row r="46" spans="1:7" ht="17.25" customHeight="1" x14ac:dyDescent="0.2">
      <c r="E46" s="22"/>
      <c r="F46" s="23"/>
    </row>
    <row r="47" spans="1:7" ht="15.75" customHeight="1" x14ac:dyDescent="0.2">
      <c r="E47" s="22"/>
      <c r="F47" s="23"/>
    </row>
    <row r="48" spans="1:7" ht="14.25" customHeight="1" x14ac:dyDescent="0.2">
      <c r="E48" s="22"/>
      <c r="F48" s="24"/>
    </row>
    <row r="49" ht="18" customHeight="1" x14ac:dyDescent="0.2"/>
  </sheetData>
  <sheetProtection selectLockedCells="1"/>
  <mergeCells count="4">
    <mergeCell ref="B4:B5"/>
    <mergeCell ref="A2:A5"/>
    <mergeCell ref="E3:E5"/>
    <mergeCell ref="F3:F5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312-37</vt:lpstr>
      <vt:lpstr>'312-37'!Área_de_impresión</vt:lpstr>
      <vt:lpstr>'312-37'!Imprimir_área_IM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2020-02-07T17:21:58Z</cp:lastPrinted>
  <dcterms:created xsi:type="dcterms:W3CDTF">1998-04-14T20:29:28Z</dcterms:created>
  <dcterms:modified xsi:type="dcterms:W3CDTF">2020-02-07T17:22:37Z</dcterms:modified>
</cp:coreProperties>
</file>