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Y:\DEPT_ESTADISTICA\SOCIALES\Boletines 2019\ACCIDENTES DE TRANSITO\"/>
    </mc:Choice>
  </mc:AlternateContent>
  <bookViews>
    <workbookView xWindow="0" yWindow="0" windowWidth="21600" windowHeight="10425"/>
  </bookViews>
  <sheets>
    <sheet name="26-201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8" i="1" l="1"/>
  <c r="B204" i="1" l="1"/>
  <c r="B205" i="1"/>
  <c r="B279" i="1" l="1"/>
  <c r="B280" i="1"/>
  <c r="D235" i="1"/>
  <c r="E235" i="1"/>
  <c r="F235" i="1"/>
  <c r="G235" i="1"/>
  <c r="H235" i="1"/>
  <c r="I235" i="1"/>
  <c r="J235" i="1"/>
  <c r="B146" i="1"/>
  <c r="B147" i="1"/>
  <c r="B72" i="1"/>
  <c r="B73" i="1"/>
  <c r="C109" i="1" l="1"/>
  <c r="D109" i="1"/>
  <c r="E109" i="1"/>
  <c r="F109" i="1"/>
  <c r="G109" i="1"/>
  <c r="H109" i="1"/>
  <c r="I109" i="1"/>
  <c r="J109" i="1"/>
  <c r="B110" i="1"/>
  <c r="B111" i="1"/>
  <c r="B112" i="1"/>
  <c r="B113" i="1"/>
  <c r="B114" i="1"/>
  <c r="C115" i="1"/>
  <c r="D115" i="1"/>
  <c r="E115" i="1"/>
  <c r="F115" i="1"/>
  <c r="G115" i="1"/>
  <c r="H115" i="1"/>
  <c r="B116" i="1"/>
  <c r="B117" i="1"/>
  <c r="C120" i="1"/>
  <c r="D120" i="1"/>
  <c r="E120" i="1"/>
  <c r="F120" i="1"/>
  <c r="G120" i="1"/>
  <c r="G119" i="1" s="1"/>
  <c r="H120" i="1"/>
  <c r="H119" i="1" s="1"/>
  <c r="I120" i="1"/>
  <c r="I119" i="1" s="1"/>
  <c r="J120" i="1"/>
  <c r="J119" i="1" s="1"/>
  <c r="C126" i="1"/>
  <c r="C209" i="1"/>
  <c r="C15" i="1"/>
  <c r="D15" i="1"/>
  <c r="E15" i="1"/>
  <c r="F15" i="1"/>
  <c r="G15" i="1"/>
  <c r="H15" i="1"/>
  <c r="I15" i="1"/>
  <c r="J15" i="1"/>
  <c r="C241" i="1"/>
  <c r="C271" i="1"/>
  <c r="D271" i="1"/>
  <c r="E271" i="1"/>
  <c r="B275" i="1"/>
  <c r="B237" i="1"/>
  <c r="B238" i="1"/>
  <c r="B239" i="1"/>
  <c r="B240" i="1"/>
  <c r="D241" i="1"/>
  <c r="E241" i="1"/>
  <c r="F241" i="1"/>
  <c r="G241" i="1"/>
  <c r="B157" i="1"/>
  <c r="C151" i="1"/>
  <c r="B203" i="1"/>
  <c r="B202" i="1"/>
  <c r="C199" i="1"/>
  <c r="D199" i="1"/>
  <c r="C170" i="1"/>
  <c r="B187" i="1"/>
  <c r="C188" i="1"/>
  <c r="D188" i="1"/>
  <c r="B156" i="1"/>
  <c r="C77" i="1"/>
  <c r="D103" i="1"/>
  <c r="E103" i="1"/>
  <c r="F103" i="1"/>
  <c r="G103" i="1"/>
  <c r="H103" i="1"/>
  <c r="I103" i="1"/>
  <c r="J103" i="1"/>
  <c r="C103" i="1"/>
  <c r="C119" i="1" l="1"/>
  <c r="B109" i="1"/>
  <c r="B115" i="1"/>
  <c r="C14" i="1"/>
  <c r="B206" i="1" l="1"/>
  <c r="B148" i="1"/>
  <c r="D14" i="1" l="1"/>
  <c r="D23" i="1"/>
  <c r="D29" i="1"/>
  <c r="D35" i="1"/>
  <c r="D41" i="1"/>
  <c r="D58" i="1"/>
  <c r="D64" i="1"/>
  <c r="D77" i="1"/>
  <c r="D76" i="1" s="1"/>
  <c r="D85" i="1"/>
  <c r="D84" i="1" s="1"/>
  <c r="D126" i="1"/>
  <c r="D119" i="1" s="1"/>
  <c r="D151" i="1"/>
  <c r="D150" i="1" s="1"/>
  <c r="D159" i="1"/>
  <c r="D165" i="1"/>
  <c r="D170" i="1"/>
  <c r="D193" i="1"/>
  <c r="D209" i="1"/>
  <c r="D208" i="1" s="1"/>
  <c r="D229" i="1"/>
  <c r="D247" i="1"/>
  <c r="D252" i="1"/>
  <c r="D228" i="1" l="1"/>
  <c r="D192" i="1"/>
  <c r="D158" i="1"/>
  <c r="D22" i="1"/>
  <c r="D251" i="1"/>
  <c r="D57" i="1"/>
  <c r="D75" i="1"/>
  <c r="H247" i="1"/>
  <c r="J241" i="1"/>
  <c r="F159" i="1"/>
  <c r="G159" i="1"/>
  <c r="H159" i="1"/>
  <c r="E126" i="1"/>
  <c r="E119" i="1" s="1"/>
  <c r="F126" i="1"/>
  <c r="F119" i="1" s="1"/>
  <c r="J85" i="1"/>
  <c r="J84" i="1" s="1"/>
  <c r="E64" i="1"/>
  <c r="F64" i="1"/>
  <c r="H41" i="1"/>
  <c r="D149" i="1" l="1"/>
  <c r="D207" i="1"/>
  <c r="D13" i="1"/>
  <c r="B246" i="1"/>
  <c r="C247" i="1"/>
  <c r="E247" i="1"/>
  <c r="F247" i="1"/>
  <c r="B248" i="1"/>
  <c r="B249" i="1"/>
  <c r="C252" i="1"/>
  <c r="E252" i="1"/>
  <c r="E251" i="1" s="1"/>
  <c r="F252" i="1"/>
  <c r="G252" i="1"/>
  <c r="H252" i="1"/>
  <c r="H251" i="1" s="1"/>
  <c r="I252" i="1"/>
  <c r="I251" i="1" s="1"/>
  <c r="B253" i="1"/>
  <c r="B254" i="1"/>
  <c r="B255" i="1"/>
  <c r="B256" i="1"/>
  <c r="B257" i="1"/>
  <c r="B211" i="1"/>
  <c r="B212" i="1"/>
  <c r="B213" i="1"/>
  <c r="B214" i="1"/>
  <c r="B215" i="1"/>
  <c r="C229" i="1"/>
  <c r="E229" i="1"/>
  <c r="F229" i="1"/>
  <c r="G229" i="1"/>
  <c r="H229" i="1"/>
  <c r="I229" i="1"/>
  <c r="J229" i="1"/>
  <c r="B230" i="1"/>
  <c r="B231" i="1"/>
  <c r="B232" i="1"/>
  <c r="B252" i="1" l="1"/>
  <c r="B247" i="1"/>
  <c r="C208" i="1"/>
  <c r="E209" i="1"/>
  <c r="E208" i="1" s="1"/>
  <c r="F209" i="1"/>
  <c r="F208" i="1" s="1"/>
  <c r="G209" i="1"/>
  <c r="G208" i="1" s="1"/>
  <c r="H209" i="1"/>
  <c r="H208" i="1" s="1"/>
  <c r="I209" i="1"/>
  <c r="I208" i="1" s="1"/>
  <c r="J209" i="1"/>
  <c r="J208" i="1" s="1"/>
  <c r="C193" i="1"/>
  <c r="F193" i="1"/>
  <c r="F192" i="1" s="1"/>
  <c r="H193" i="1"/>
  <c r="H192" i="1" s="1"/>
  <c r="C159" i="1"/>
  <c r="C150" i="1"/>
  <c r="E151" i="1"/>
  <c r="E150" i="1" s="1"/>
  <c r="F151" i="1"/>
  <c r="F150" i="1" s="1"/>
  <c r="G151" i="1"/>
  <c r="G150" i="1" s="1"/>
  <c r="H151" i="1"/>
  <c r="H150" i="1" s="1"/>
  <c r="I151" i="1"/>
  <c r="I150" i="1" s="1"/>
  <c r="J151" i="1"/>
  <c r="J150" i="1" s="1"/>
  <c r="C85" i="1"/>
  <c r="C84" i="1" s="1"/>
  <c r="E85" i="1"/>
  <c r="E84" i="1" s="1"/>
  <c r="F85" i="1"/>
  <c r="F84" i="1" s="1"/>
  <c r="G85" i="1"/>
  <c r="G84" i="1" s="1"/>
  <c r="H85" i="1"/>
  <c r="H84" i="1" s="1"/>
  <c r="I85" i="1"/>
  <c r="I84" i="1" s="1"/>
  <c r="C58" i="1"/>
  <c r="E58" i="1"/>
  <c r="E57" i="1" s="1"/>
  <c r="F58" i="1"/>
  <c r="G58" i="1"/>
  <c r="H58" i="1"/>
  <c r="H57" i="1" s="1"/>
  <c r="I58" i="1"/>
  <c r="I57" i="1" s="1"/>
  <c r="C23" i="1"/>
  <c r="E23" i="1"/>
  <c r="F23" i="1"/>
  <c r="G23" i="1"/>
  <c r="H23" i="1"/>
  <c r="I23" i="1"/>
  <c r="J23" i="1"/>
  <c r="E14" i="1"/>
  <c r="F14" i="1"/>
  <c r="G14" i="1"/>
  <c r="H14" i="1"/>
  <c r="I14" i="1"/>
  <c r="J14" i="1"/>
  <c r="B278" i="1" l="1"/>
  <c r="B277" i="1"/>
  <c r="B276" i="1"/>
  <c r="B281" i="1" l="1"/>
  <c r="B274" i="1"/>
  <c r="B273" i="1"/>
  <c r="B272" i="1"/>
  <c r="G251" i="1"/>
  <c r="F251" i="1"/>
  <c r="C251" i="1"/>
  <c r="B245" i="1"/>
  <c r="B244" i="1"/>
  <c r="B243" i="1"/>
  <c r="B242" i="1"/>
  <c r="I241" i="1"/>
  <c r="H241" i="1"/>
  <c r="B236" i="1"/>
  <c r="J228" i="1"/>
  <c r="I228" i="1"/>
  <c r="H228" i="1"/>
  <c r="G228" i="1"/>
  <c r="F228" i="1"/>
  <c r="E228" i="1"/>
  <c r="C235" i="1"/>
  <c r="C228" i="1" s="1"/>
  <c r="B234" i="1"/>
  <c r="B233" i="1"/>
  <c r="B210" i="1"/>
  <c r="B201" i="1"/>
  <c r="B200" i="1"/>
  <c r="C192" i="1"/>
  <c r="B198" i="1"/>
  <c r="B197" i="1"/>
  <c r="B196" i="1"/>
  <c r="B195" i="1"/>
  <c r="B194" i="1"/>
  <c r="B190" i="1"/>
  <c r="B189" i="1"/>
  <c r="B186" i="1"/>
  <c r="B185" i="1"/>
  <c r="B172" i="1"/>
  <c r="B171" i="1"/>
  <c r="J170" i="1"/>
  <c r="I170" i="1"/>
  <c r="G170" i="1"/>
  <c r="F170" i="1"/>
  <c r="E170" i="1"/>
  <c r="B169" i="1"/>
  <c r="B168" i="1"/>
  <c r="B167" i="1"/>
  <c r="B166" i="1"/>
  <c r="I165" i="1"/>
  <c r="I158" i="1" s="1"/>
  <c r="H165" i="1"/>
  <c r="G165" i="1"/>
  <c r="G158" i="1" s="1"/>
  <c r="F165" i="1"/>
  <c r="F158" i="1" s="1"/>
  <c r="E165" i="1"/>
  <c r="E158" i="1" s="1"/>
  <c r="C165" i="1"/>
  <c r="C158" i="1" s="1"/>
  <c r="B164" i="1"/>
  <c r="B163" i="1"/>
  <c r="B162" i="1"/>
  <c r="B161" i="1"/>
  <c r="B160" i="1"/>
  <c r="B155" i="1"/>
  <c r="B154" i="1"/>
  <c r="B153" i="1"/>
  <c r="B152" i="1"/>
  <c r="B145" i="1"/>
  <c r="B144" i="1"/>
  <c r="B143" i="1"/>
  <c r="B142" i="1"/>
  <c r="B129" i="1"/>
  <c r="B128" i="1"/>
  <c r="B127" i="1"/>
  <c r="B125" i="1"/>
  <c r="B124" i="1"/>
  <c r="B123" i="1"/>
  <c r="B122" i="1"/>
  <c r="B121" i="1"/>
  <c r="B108" i="1"/>
  <c r="B107" i="1"/>
  <c r="B106" i="1"/>
  <c r="B105" i="1"/>
  <c r="B104" i="1"/>
  <c r="B102" i="1"/>
  <c r="B101" i="1"/>
  <c r="B100" i="1"/>
  <c r="B99" i="1"/>
  <c r="B86" i="1"/>
  <c r="B83" i="1"/>
  <c r="B82" i="1"/>
  <c r="B81" i="1"/>
  <c r="B80" i="1"/>
  <c r="B79" i="1"/>
  <c r="B78" i="1"/>
  <c r="J77" i="1"/>
  <c r="J76" i="1" s="1"/>
  <c r="I77" i="1"/>
  <c r="I76" i="1" s="1"/>
  <c r="H77" i="1"/>
  <c r="H76" i="1" s="1"/>
  <c r="G77" i="1"/>
  <c r="G76" i="1" s="1"/>
  <c r="F77" i="1"/>
  <c r="F76" i="1" s="1"/>
  <c r="E77" i="1"/>
  <c r="E76" i="1" s="1"/>
  <c r="C76" i="1"/>
  <c r="C75" i="1" s="1"/>
  <c r="B74" i="1"/>
  <c r="B71" i="1"/>
  <c r="B70" i="1"/>
  <c r="B69" i="1"/>
  <c r="B68" i="1"/>
  <c r="B67" i="1"/>
  <c r="B66" i="1"/>
  <c r="B65" i="1"/>
  <c r="J57" i="1"/>
  <c r="G57" i="1"/>
  <c r="F57" i="1"/>
  <c r="C64" i="1"/>
  <c r="C57" i="1" s="1"/>
  <c r="B63" i="1"/>
  <c r="B62" i="1"/>
  <c r="B61" i="1"/>
  <c r="B60" i="1"/>
  <c r="B59" i="1"/>
  <c r="B43" i="1"/>
  <c r="B42" i="1"/>
  <c r="G41" i="1"/>
  <c r="F41" i="1"/>
  <c r="E41" i="1"/>
  <c r="C41" i="1"/>
  <c r="B40" i="1"/>
  <c r="B39" i="1"/>
  <c r="B38" i="1"/>
  <c r="B37" i="1"/>
  <c r="B36" i="1"/>
  <c r="J35" i="1"/>
  <c r="I35" i="1"/>
  <c r="H35" i="1"/>
  <c r="G35" i="1"/>
  <c r="F35" i="1"/>
  <c r="E35" i="1"/>
  <c r="C35" i="1"/>
  <c r="B34" i="1"/>
  <c r="B33" i="1"/>
  <c r="B32" i="1"/>
  <c r="B31" i="1"/>
  <c r="B30" i="1"/>
  <c r="J29" i="1"/>
  <c r="J22" i="1" s="1"/>
  <c r="I29" i="1"/>
  <c r="I22" i="1" s="1"/>
  <c r="H29" i="1"/>
  <c r="H22" i="1" s="1"/>
  <c r="G29" i="1"/>
  <c r="G22" i="1" s="1"/>
  <c r="F29" i="1"/>
  <c r="F22" i="1" s="1"/>
  <c r="E29" i="1"/>
  <c r="E22" i="1" s="1"/>
  <c r="C29" i="1"/>
  <c r="C22" i="1" s="1"/>
  <c r="B28" i="1"/>
  <c r="B27" i="1"/>
  <c r="B26" i="1"/>
  <c r="B25" i="1"/>
  <c r="B24" i="1"/>
  <c r="B21" i="1"/>
  <c r="B20" i="1"/>
  <c r="B19" i="1"/>
  <c r="B18" i="1"/>
  <c r="B17" i="1"/>
  <c r="B16" i="1"/>
  <c r="B120" i="1" l="1"/>
  <c r="B271" i="1"/>
  <c r="B251" i="1" s="1"/>
  <c r="C207" i="1"/>
  <c r="B241" i="1"/>
  <c r="B151" i="1"/>
  <c r="B150" i="1" s="1"/>
  <c r="B199" i="1"/>
  <c r="H158" i="1"/>
  <c r="H149" i="1" s="1"/>
  <c r="B170" i="1"/>
  <c r="I149" i="1"/>
  <c r="B77" i="1"/>
  <c r="B76" i="1" s="1"/>
  <c r="E149" i="1"/>
  <c r="J75" i="1"/>
  <c r="B229" i="1"/>
  <c r="J207" i="1"/>
  <c r="G149" i="1"/>
  <c r="F149" i="1"/>
  <c r="E13" i="1"/>
  <c r="I13" i="1"/>
  <c r="E75" i="1"/>
  <c r="I75" i="1"/>
  <c r="C149" i="1"/>
  <c r="E207" i="1"/>
  <c r="I207" i="1"/>
  <c r="F207" i="1"/>
  <c r="J149" i="1"/>
  <c r="G207" i="1"/>
  <c r="C13" i="1"/>
  <c r="H13" i="1"/>
  <c r="H75" i="1"/>
  <c r="H207" i="1"/>
  <c r="G75" i="1"/>
  <c r="F75" i="1"/>
  <c r="F13" i="1"/>
  <c r="G13" i="1"/>
  <c r="J13" i="1"/>
  <c r="B188" i="1"/>
  <c r="B15" i="1"/>
  <c r="B14" i="1" s="1"/>
  <c r="B165" i="1"/>
  <c r="B193" i="1"/>
  <c r="B209" i="1"/>
  <c r="B208" i="1" s="1"/>
  <c r="B58" i="1"/>
  <c r="B159" i="1"/>
  <c r="B23" i="1"/>
  <c r="B29" i="1"/>
  <c r="B41" i="1"/>
  <c r="B85" i="1"/>
  <c r="B235" i="1"/>
  <c r="B103" i="1"/>
  <c r="B35" i="1"/>
  <c r="B64" i="1"/>
  <c r="B126" i="1"/>
  <c r="B158" i="1" l="1"/>
  <c r="B119" i="1"/>
  <c r="B228" i="1"/>
  <c r="B207" i="1" s="1"/>
  <c r="B192" i="1"/>
  <c r="B149" i="1" s="1"/>
  <c r="B84" i="1"/>
  <c r="B22" i="1"/>
  <c r="B57" i="1"/>
  <c r="B75" i="1" l="1"/>
  <c r="B13" i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CONDUCTOR.odc" keepAlive="1" name="PAIRCA-PAN01_SQL2008 SOCIALES18 VCONDUCTOR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CONDUCTOR&quot;" commandType="3"/>
  </connection>
  <connection id="2" odcFile="C:\Users\libatista\Documents\Mis archivos de origen de datos\PAIRCA-PAN01_SQL2008 SOCIALES19 VCONDUCTOR.odc" keepAlive="1" name="PAIRCA-PAN01_SQL2008 SOCIALES19 VCONDUCTOR1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CONDUCTOR&quot;" commandType="3"/>
  </connection>
  <connection id="3" odcFile="C:\Users\libatista\Documents\Mis archivos de origen de datos\SV_SIEGPA SOCIALES17 VCONDUCTOR.odc" keepAlive="1" name="SV_SIEGPA SOCIALES17 VCONDUCTOR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CONDUCTOR&quot;" commandType="3"/>
  </connection>
</connections>
</file>

<file path=xl/sharedStrings.xml><?xml version="1.0" encoding="utf-8"?>
<sst xmlns="http://schemas.openxmlformats.org/spreadsheetml/2006/main" count="952" uniqueCount="51">
  <si>
    <t xml:space="preserve"> </t>
  </si>
  <si>
    <t>Clase</t>
  </si>
  <si>
    <t>Colisión</t>
  </si>
  <si>
    <t>Atropello</t>
  </si>
  <si>
    <t>Vuelco</t>
  </si>
  <si>
    <t>Caída de persona o cosa del vehículo en marcha</t>
  </si>
  <si>
    <t xml:space="preserve">Oficial  (funcionario público y  </t>
  </si>
  <si>
    <t>Conductores implicados en accidentes de tránsito</t>
  </si>
  <si>
    <t>Total</t>
  </si>
  <si>
    <t>Cuadro 26.  CONDUCTORES IMPLICADOS EN ACCIDENTES DE TRÁNSITO EN LA REPÚBLICA,</t>
  </si>
  <si>
    <t xml:space="preserve">  -  Cantidad nula o cero.</t>
  </si>
  <si>
    <t xml:space="preserve">DISTRITOS DE PANAMÁ, SAN MIGUELITO Y RESTO DE LA REPÚBLICA, POR </t>
  </si>
  <si>
    <t>Placa y tipo de vehículo</t>
  </si>
  <si>
    <t xml:space="preserve">Oficial (funcionario público y  </t>
  </si>
  <si>
    <t>Particular</t>
  </si>
  <si>
    <t>Comercial</t>
  </si>
  <si>
    <t>Taxi</t>
  </si>
  <si>
    <t>Bus colegial</t>
  </si>
  <si>
    <t>Diplomático y consular</t>
  </si>
  <si>
    <t xml:space="preserve">Colisión con objeto fijo </t>
  </si>
  <si>
    <t>Otra</t>
  </si>
  <si>
    <t xml:space="preserve">                          TOTAL</t>
  </si>
  <si>
    <t xml:space="preserve">      Automóviles para pasajeros</t>
  </si>
  <si>
    <t xml:space="preserve">            Camioneta</t>
  </si>
  <si>
    <t xml:space="preserve">            Sedán y coupé</t>
  </si>
  <si>
    <t xml:space="preserve">            Pick-up (doble cabina)</t>
  </si>
  <si>
    <t xml:space="preserve">            Microbús</t>
  </si>
  <si>
    <t xml:space="preserve">     Bicicleta</t>
  </si>
  <si>
    <t xml:space="preserve">     Motocicleta y motoneta</t>
  </si>
  <si>
    <t xml:space="preserve">            Ómnibus</t>
  </si>
  <si>
    <t xml:space="preserve">      Camiones</t>
  </si>
  <si>
    <t xml:space="preserve">            Panel</t>
  </si>
  <si>
    <t xml:space="preserve">            Camión</t>
  </si>
  <si>
    <t xml:space="preserve">            Mula</t>
  </si>
  <si>
    <t xml:space="preserve">            Grúa</t>
  </si>
  <si>
    <t xml:space="preserve">     Ambulancia</t>
  </si>
  <si>
    <t xml:space="preserve">    propiedad del Estado)</t>
  </si>
  <si>
    <t>Misión internacional</t>
  </si>
  <si>
    <t>Otro</t>
  </si>
  <si>
    <t xml:space="preserve">     propiedad del Estado)</t>
  </si>
  <si>
    <t>Distrito de Panamá</t>
  </si>
  <si>
    <t>Distrito de San Miguelito</t>
  </si>
  <si>
    <t>Resto de la República</t>
  </si>
  <si>
    <t>y</t>
  </si>
  <si>
    <t xml:space="preserve">Colisión  </t>
  </si>
  <si>
    <t xml:space="preserve">vuelco </t>
  </si>
  <si>
    <t>atropello</t>
  </si>
  <si>
    <t>-</t>
  </si>
  <si>
    <t xml:space="preserve">     clases mencionadas.</t>
  </si>
  <si>
    <t>(1) Incluye atropello y colisión, atropello y vuelco, atropello y fuga y los accidentes que no se especifican en ninguna de las</t>
  </si>
  <si>
    <t>CLASE, SEGÚN PLACA Y TIPO DE VEHÍCULO: AÑO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</si>
</sst>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_ ;_ * \-#,##0_ ;_ * &quot;-&quot;_ ;_ @_ "/>
    <numFmt numFmtId="165" formatCode="\(\1\)"/>
  </numFmts>
  <fonts count="5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3" fontId="1" fillId="0" borderId="1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3" fontId="2" fillId="0" borderId="7" xfId="0" applyNumberFormat="1" applyFont="1" applyFill="1" applyBorder="1" applyAlignment="1">
      <alignment horizontal="right"/>
    </xf>
    <xf numFmtId="3" fontId="1" fillId="0" borderId="7" xfId="0" applyNumberFormat="1" applyFont="1" applyFill="1" applyBorder="1"/>
    <xf numFmtId="3" fontId="1" fillId="0" borderId="8" xfId="0" applyNumberFormat="1" applyFont="1" applyFill="1" applyBorder="1"/>
    <xf numFmtId="3" fontId="1" fillId="0" borderId="7" xfId="0" applyNumberFormat="1" applyFont="1" applyFill="1" applyBorder="1" applyAlignment="1">
      <alignment horizontal="right"/>
    </xf>
    <xf numFmtId="3" fontId="1" fillId="0" borderId="8" xfId="0" applyNumberFormat="1" applyFont="1" applyFill="1" applyBorder="1" applyAlignment="1">
      <alignment horizontal="right"/>
    </xf>
    <xf numFmtId="3" fontId="1" fillId="0" borderId="0" xfId="0" applyNumberFormat="1" applyFont="1" applyFill="1"/>
    <xf numFmtId="3" fontId="1" fillId="0" borderId="0" xfId="0" applyNumberFormat="1" applyFont="1" applyFill="1" applyBorder="1"/>
    <xf numFmtId="3" fontId="2" fillId="0" borderId="10" xfId="0" applyNumberFormat="1" applyFont="1" applyFill="1" applyBorder="1"/>
    <xf numFmtId="3" fontId="1" fillId="0" borderId="10" xfId="0" applyNumberFormat="1" applyFont="1" applyFill="1" applyBorder="1"/>
    <xf numFmtId="3" fontId="1" fillId="0" borderId="11" xfId="0" applyNumberFormat="1" applyFont="1" applyFill="1" applyBorder="1"/>
    <xf numFmtId="3" fontId="2" fillId="0" borderId="8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/>
    <xf numFmtId="3" fontId="1" fillId="0" borderId="5" xfId="0" applyNumberFormat="1" applyFont="1" applyFill="1" applyBorder="1"/>
    <xf numFmtId="3" fontId="0" fillId="0" borderId="7" xfId="0" applyNumberFormat="1" applyFont="1" applyBorder="1"/>
    <xf numFmtId="3" fontId="0" fillId="0" borderId="7" xfId="0" applyNumberFormat="1" applyFont="1" applyBorder="1" applyAlignment="1">
      <alignment horizontal="right"/>
    </xf>
    <xf numFmtId="3" fontId="0" fillId="0" borderId="0" xfId="0" applyNumberFormat="1" applyFont="1" applyBorder="1"/>
    <xf numFmtId="3" fontId="1" fillId="0" borderId="9" xfId="0" applyNumberFormat="1" applyFont="1" applyFill="1" applyBorder="1"/>
    <xf numFmtId="3" fontId="1" fillId="0" borderId="0" xfId="0" applyNumberFormat="1" applyFont="1" applyFill="1" applyAlignment="1">
      <alignment readingOrder="1"/>
    </xf>
    <xf numFmtId="3" fontId="0" fillId="0" borderId="0" xfId="0" applyNumberFormat="1" applyFont="1" applyBorder="1" applyAlignment="1">
      <alignment readingOrder="1"/>
    </xf>
    <xf numFmtId="3" fontId="0" fillId="0" borderId="0" xfId="0" applyNumberFormat="1" applyFont="1" applyAlignment="1">
      <alignment readingOrder="1"/>
    </xf>
    <xf numFmtId="3" fontId="0" fillId="0" borderId="0" xfId="0" applyNumberFormat="1" applyFont="1"/>
    <xf numFmtId="3" fontId="2" fillId="0" borderId="0" xfId="0" applyNumberFormat="1" applyFont="1" applyFill="1"/>
    <xf numFmtId="3" fontId="1" fillId="0" borderId="1" xfId="0" applyNumberFormat="1" applyFont="1" applyFill="1" applyBorder="1" applyAlignment="1">
      <alignment horizontal="right"/>
    </xf>
    <xf numFmtId="3" fontId="1" fillId="0" borderId="10" xfId="0" applyNumberFormat="1" applyFont="1" applyFill="1" applyBorder="1" applyAlignment="1">
      <alignment horizontal="right"/>
    </xf>
    <xf numFmtId="3" fontId="1" fillId="0" borderId="0" xfId="0" applyNumberFormat="1" applyFont="1" applyFill="1" applyAlignment="1">
      <alignment horizontal="right"/>
    </xf>
    <xf numFmtId="3" fontId="0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/>
    <xf numFmtId="0" fontId="2" fillId="0" borderId="0" xfId="0" applyFont="1" applyFill="1" applyBorder="1"/>
    <xf numFmtId="3" fontId="2" fillId="0" borderId="8" xfId="0" applyNumberFormat="1" applyFont="1" applyFill="1" applyBorder="1"/>
    <xf numFmtId="3" fontId="2" fillId="0" borderId="7" xfId="0" applyNumberFormat="1" applyFont="1" applyFill="1" applyBorder="1"/>
    <xf numFmtId="0" fontId="1" fillId="0" borderId="0" xfId="0" applyFont="1" applyFill="1" applyBorder="1"/>
    <xf numFmtId="164" fontId="1" fillId="0" borderId="7" xfId="0" applyNumberFormat="1" applyFont="1" applyFill="1" applyBorder="1" applyAlignment="1">
      <alignment horizontal="distributed"/>
    </xf>
    <xf numFmtId="3" fontId="2" fillId="2" borderId="3" xfId="0" applyNumberFormat="1" applyFont="1" applyFill="1" applyBorder="1" applyAlignment="1">
      <alignment vertical="center" wrapText="1"/>
    </xf>
    <xf numFmtId="3" fontId="2" fillId="2" borderId="7" xfId="0" applyNumberFormat="1" applyFont="1" applyFill="1" applyBorder="1" applyAlignment="1">
      <alignment horizontal="center" wrapText="1"/>
    </xf>
    <xf numFmtId="3" fontId="2" fillId="2" borderId="8" xfId="0" applyNumberFormat="1" applyFont="1" applyFill="1" applyBorder="1" applyAlignment="1">
      <alignment horizontal="center" wrapText="1"/>
    </xf>
    <xf numFmtId="165" fontId="2" fillId="2" borderId="8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top" wrapText="1"/>
    </xf>
    <xf numFmtId="3" fontId="2" fillId="2" borderId="8" xfId="0" applyNumberFormat="1" applyFont="1" applyFill="1" applyBorder="1" applyAlignment="1">
      <alignment vertical="center" wrapText="1"/>
    </xf>
    <xf numFmtId="3" fontId="2" fillId="2" borderId="11" xfId="0" applyNumberFormat="1" applyFont="1" applyFill="1" applyBorder="1" applyAlignment="1">
      <alignment vertical="center" wrapText="1"/>
    </xf>
    <xf numFmtId="3" fontId="2" fillId="2" borderId="6" xfId="0" applyNumberFormat="1" applyFont="1" applyFill="1" applyBorder="1" applyAlignment="1">
      <alignment wrapText="1"/>
    </xf>
    <xf numFmtId="0" fontId="2" fillId="2" borderId="10" xfId="0" applyFont="1" applyFill="1" applyBorder="1" applyAlignment="1">
      <alignment vertical="center" wrapText="1"/>
    </xf>
    <xf numFmtId="3" fontId="3" fillId="0" borderId="7" xfId="0" applyNumberFormat="1" applyFont="1" applyFill="1" applyBorder="1" applyAlignment="1">
      <alignment horizontal="center" vertical="center" wrapText="1"/>
    </xf>
    <xf numFmtId="3" fontId="3" fillId="0" borderId="8" xfId="0" applyNumberFormat="1" applyFont="1" applyFill="1" applyBorder="1" applyAlignment="1">
      <alignment horizontal="center" vertical="center" wrapText="1"/>
    </xf>
    <xf numFmtId="3" fontId="0" fillId="0" borderId="0" xfId="0" applyNumberFormat="1" applyFont="1" applyFill="1" applyBorder="1"/>
    <xf numFmtId="3" fontId="4" fillId="0" borderId="7" xfId="0" applyNumberFormat="1" applyFont="1" applyFill="1" applyBorder="1" applyAlignment="1">
      <alignment horizontal="right"/>
    </xf>
    <xf numFmtId="3" fontId="4" fillId="0" borderId="8" xfId="0" applyNumberFormat="1" applyFont="1" applyFill="1" applyBorder="1" applyAlignment="1">
      <alignment horizontal="right"/>
    </xf>
    <xf numFmtId="3" fontId="0" fillId="0" borderId="0" xfId="0" applyNumberFormat="1" applyFont="1" applyFill="1" applyBorder="1" applyAlignment="1">
      <alignment horizontal="center" vertical="center" wrapText="1"/>
    </xf>
    <xf numFmtId="3" fontId="3" fillId="0" borderId="7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/>
    <xf numFmtId="3" fontId="1" fillId="0" borderId="5" xfId="0" applyNumberFormat="1" applyFont="1" applyFill="1" applyBorder="1" applyAlignment="1"/>
    <xf numFmtId="3" fontId="2" fillId="0" borderId="0" xfId="0" applyNumberFormat="1" applyFont="1" applyFill="1" applyAlignment="1">
      <alignment horizontal="center"/>
    </xf>
    <xf numFmtId="3" fontId="2" fillId="2" borderId="6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9" xfId="0" applyNumberFormat="1" applyFont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2" xfId="0" applyNumberFormat="1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8"/>
  <sheetViews>
    <sheetView tabSelected="1" zoomScale="115" zoomScaleNormal="115" zoomScaleSheetLayoutView="100" workbookViewId="0">
      <selection sqref="A1:J1"/>
    </sheetView>
  </sheetViews>
  <sheetFormatPr baseColWidth="10" defaultRowHeight="18" customHeight="1" x14ac:dyDescent="0.2"/>
  <cols>
    <col min="1" max="1" width="26.7109375" style="8" customWidth="1"/>
    <col min="2" max="2" width="8.140625" style="25" customWidth="1"/>
    <col min="3" max="4" width="8.140625" style="28" customWidth="1"/>
    <col min="5" max="5" width="7" style="8" customWidth="1"/>
    <col min="6" max="6" width="8.5703125" style="8" customWidth="1"/>
    <col min="7" max="7" width="7.85546875" style="8" customWidth="1"/>
    <col min="8" max="8" width="10.28515625" style="8" customWidth="1"/>
    <col min="9" max="9" width="8.85546875" style="8" customWidth="1"/>
    <col min="10" max="10" width="6" style="8" customWidth="1"/>
    <col min="11" max="11" width="11.42578125" style="9"/>
    <col min="12" max="195" width="11.42578125" style="8"/>
    <col min="196" max="196" width="39.5703125" style="8" customWidth="1"/>
    <col min="197" max="197" width="11.42578125" style="8" customWidth="1"/>
    <col min="198" max="198" width="12.28515625" style="8" customWidth="1"/>
    <col min="199" max="199" width="11.42578125" style="8" customWidth="1"/>
    <col min="200" max="200" width="10.28515625" style="8" customWidth="1"/>
    <col min="201" max="201" width="13.28515625" style="8" customWidth="1"/>
    <col min="202" max="202" width="10.28515625" style="8" customWidth="1"/>
    <col min="203" max="203" width="11.140625" style="8" customWidth="1"/>
    <col min="204" max="204" width="10.28515625" style="8" customWidth="1"/>
    <col min="205" max="451" width="11.42578125" style="8"/>
    <col min="452" max="452" width="39.5703125" style="8" customWidth="1"/>
    <col min="453" max="453" width="11.42578125" style="8" customWidth="1"/>
    <col min="454" max="454" width="12.28515625" style="8" customWidth="1"/>
    <col min="455" max="455" width="11.42578125" style="8" customWidth="1"/>
    <col min="456" max="456" width="10.28515625" style="8" customWidth="1"/>
    <col min="457" max="457" width="13.28515625" style="8" customWidth="1"/>
    <col min="458" max="458" width="10.28515625" style="8" customWidth="1"/>
    <col min="459" max="459" width="11.140625" style="8" customWidth="1"/>
    <col min="460" max="460" width="10.28515625" style="8" customWidth="1"/>
    <col min="461" max="707" width="11.42578125" style="8"/>
    <col min="708" max="708" width="39.5703125" style="8" customWidth="1"/>
    <col min="709" max="709" width="11.42578125" style="8" customWidth="1"/>
    <col min="710" max="710" width="12.28515625" style="8" customWidth="1"/>
    <col min="711" max="711" width="11.42578125" style="8" customWidth="1"/>
    <col min="712" max="712" width="10.28515625" style="8" customWidth="1"/>
    <col min="713" max="713" width="13.28515625" style="8" customWidth="1"/>
    <col min="714" max="714" width="10.28515625" style="8" customWidth="1"/>
    <col min="715" max="715" width="11.140625" style="8" customWidth="1"/>
    <col min="716" max="716" width="10.28515625" style="8" customWidth="1"/>
    <col min="717" max="963" width="11.42578125" style="8"/>
    <col min="964" max="964" width="39.5703125" style="8" customWidth="1"/>
    <col min="965" max="965" width="11.42578125" style="8" customWidth="1"/>
    <col min="966" max="966" width="12.28515625" style="8" customWidth="1"/>
    <col min="967" max="967" width="11.42578125" style="8" customWidth="1"/>
    <col min="968" max="968" width="10.28515625" style="8" customWidth="1"/>
    <col min="969" max="969" width="13.28515625" style="8" customWidth="1"/>
    <col min="970" max="970" width="10.28515625" style="8" customWidth="1"/>
    <col min="971" max="971" width="11.140625" style="8" customWidth="1"/>
    <col min="972" max="972" width="10.28515625" style="8" customWidth="1"/>
    <col min="973" max="1219" width="11.42578125" style="8"/>
    <col min="1220" max="1220" width="39.5703125" style="8" customWidth="1"/>
    <col min="1221" max="1221" width="11.42578125" style="8" customWidth="1"/>
    <col min="1222" max="1222" width="12.28515625" style="8" customWidth="1"/>
    <col min="1223" max="1223" width="11.42578125" style="8" customWidth="1"/>
    <col min="1224" max="1224" width="10.28515625" style="8" customWidth="1"/>
    <col min="1225" max="1225" width="13.28515625" style="8" customWidth="1"/>
    <col min="1226" max="1226" width="10.28515625" style="8" customWidth="1"/>
    <col min="1227" max="1227" width="11.140625" style="8" customWidth="1"/>
    <col min="1228" max="1228" width="10.28515625" style="8" customWidth="1"/>
    <col min="1229" max="1475" width="11.42578125" style="8"/>
    <col min="1476" max="1476" width="39.5703125" style="8" customWidth="1"/>
    <col min="1477" max="1477" width="11.42578125" style="8" customWidth="1"/>
    <col min="1478" max="1478" width="12.28515625" style="8" customWidth="1"/>
    <col min="1479" max="1479" width="11.42578125" style="8" customWidth="1"/>
    <col min="1480" max="1480" width="10.28515625" style="8" customWidth="1"/>
    <col min="1481" max="1481" width="13.28515625" style="8" customWidth="1"/>
    <col min="1482" max="1482" width="10.28515625" style="8" customWidth="1"/>
    <col min="1483" max="1483" width="11.140625" style="8" customWidth="1"/>
    <col min="1484" max="1484" width="10.28515625" style="8" customWidth="1"/>
    <col min="1485" max="1731" width="11.42578125" style="8"/>
    <col min="1732" max="1732" width="39.5703125" style="8" customWidth="1"/>
    <col min="1733" max="1733" width="11.42578125" style="8" customWidth="1"/>
    <col min="1734" max="1734" width="12.28515625" style="8" customWidth="1"/>
    <col min="1735" max="1735" width="11.42578125" style="8" customWidth="1"/>
    <col min="1736" max="1736" width="10.28515625" style="8" customWidth="1"/>
    <col min="1737" max="1737" width="13.28515625" style="8" customWidth="1"/>
    <col min="1738" max="1738" width="10.28515625" style="8" customWidth="1"/>
    <col min="1739" max="1739" width="11.140625" style="8" customWidth="1"/>
    <col min="1740" max="1740" width="10.28515625" style="8" customWidth="1"/>
    <col min="1741" max="1987" width="11.42578125" style="8"/>
    <col min="1988" max="1988" width="39.5703125" style="8" customWidth="1"/>
    <col min="1989" max="1989" width="11.42578125" style="8" customWidth="1"/>
    <col min="1990" max="1990" width="12.28515625" style="8" customWidth="1"/>
    <col min="1991" max="1991" width="11.42578125" style="8" customWidth="1"/>
    <col min="1992" max="1992" width="10.28515625" style="8" customWidth="1"/>
    <col min="1993" max="1993" width="13.28515625" style="8" customWidth="1"/>
    <col min="1994" max="1994" width="10.28515625" style="8" customWidth="1"/>
    <col min="1995" max="1995" width="11.140625" style="8" customWidth="1"/>
    <col min="1996" max="1996" width="10.28515625" style="8" customWidth="1"/>
    <col min="1997" max="2243" width="11.42578125" style="8"/>
    <col min="2244" max="2244" width="39.5703125" style="8" customWidth="1"/>
    <col min="2245" max="2245" width="11.42578125" style="8" customWidth="1"/>
    <col min="2246" max="2246" width="12.28515625" style="8" customWidth="1"/>
    <col min="2247" max="2247" width="11.42578125" style="8" customWidth="1"/>
    <col min="2248" max="2248" width="10.28515625" style="8" customWidth="1"/>
    <col min="2249" max="2249" width="13.28515625" style="8" customWidth="1"/>
    <col min="2250" max="2250" width="10.28515625" style="8" customWidth="1"/>
    <col min="2251" max="2251" width="11.140625" style="8" customWidth="1"/>
    <col min="2252" max="2252" width="10.28515625" style="8" customWidth="1"/>
    <col min="2253" max="2499" width="11.42578125" style="8"/>
    <col min="2500" max="2500" width="39.5703125" style="8" customWidth="1"/>
    <col min="2501" max="2501" width="11.42578125" style="8" customWidth="1"/>
    <col min="2502" max="2502" width="12.28515625" style="8" customWidth="1"/>
    <col min="2503" max="2503" width="11.42578125" style="8" customWidth="1"/>
    <col min="2504" max="2504" width="10.28515625" style="8" customWidth="1"/>
    <col min="2505" max="2505" width="13.28515625" style="8" customWidth="1"/>
    <col min="2506" max="2506" width="10.28515625" style="8" customWidth="1"/>
    <col min="2507" max="2507" width="11.140625" style="8" customWidth="1"/>
    <col min="2508" max="2508" width="10.28515625" style="8" customWidth="1"/>
    <col min="2509" max="2755" width="11.42578125" style="8"/>
    <col min="2756" max="2756" width="39.5703125" style="8" customWidth="1"/>
    <col min="2757" max="2757" width="11.42578125" style="8" customWidth="1"/>
    <col min="2758" max="2758" width="12.28515625" style="8" customWidth="1"/>
    <col min="2759" max="2759" width="11.42578125" style="8" customWidth="1"/>
    <col min="2760" max="2760" width="10.28515625" style="8" customWidth="1"/>
    <col min="2761" max="2761" width="13.28515625" style="8" customWidth="1"/>
    <col min="2762" max="2762" width="10.28515625" style="8" customWidth="1"/>
    <col min="2763" max="2763" width="11.140625" style="8" customWidth="1"/>
    <col min="2764" max="2764" width="10.28515625" style="8" customWidth="1"/>
    <col min="2765" max="3011" width="11.42578125" style="8"/>
    <col min="3012" max="3012" width="39.5703125" style="8" customWidth="1"/>
    <col min="3013" max="3013" width="11.42578125" style="8" customWidth="1"/>
    <col min="3014" max="3014" width="12.28515625" style="8" customWidth="1"/>
    <col min="3015" max="3015" width="11.42578125" style="8" customWidth="1"/>
    <col min="3016" max="3016" width="10.28515625" style="8" customWidth="1"/>
    <col min="3017" max="3017" width="13.28515625" style="8" customWidth="1"/>
    <col min="3018" max="3018" width="10.28515625" style="8" customWidth="1"/>
    <col min="3019" max="3019" width="11.140625" style="8" customWidth="1"/>
    <col min="3020" max="3020" width="10.28515625" style="8" customWidth="1"/>
    <col min="3021" max="3267" width="11.42578125" style="8"/>
    <col min="3268" max="3268" width="39.5703125" style="8" customWidth="1"/>
    <col min="3269" max="3269" width="11.42578125" style="8" customWidth="1"/>
    <col min="3270" max="3270" width="12.28515625" style="8" customWidth="1"/>
    <col min="3271" max="3271" width="11.42578125" style="8" customWidth="1"/>
    <col min="3272" max="3272" width="10.28515625" style="8" customWidth="1"/>
    <col min="3273" max="3273" width="13.28515625" style="8" customWidth="1"/>
    <col min="3274" max="3274" width="10.28515625" style="8" customWidth="1"/>
    <col min="3275" max="3275" width="11.140625" style="8" customWidth="1"/>
    <col min="3276" max="3276" width="10.28515625" style="8" customWidth="1"/>
    <col min="3277" max="3523" width="11.42578125" style="8"/>
    <col min="3524" max="3524" width="39.5703125" style="8" customWidth="1"/>
    <col min="3525" max="3525" width="11.42578125" style="8" customWidth="1"/>
    <col min="3526" max="3526" width="12.28515625" style="8" customWidth="1"/>
    <col min="3527" max="3527" width="11.42578125" style="8" customWidth="1"/>
    <col min="3528" max="3528" width="10.28515625" style="8" customWidth="1"/>
    <col min="3529" max="3529" width="13.28515625" style="8" customWidth="1"/>
    <col min="3530" max="3530" width="10.28515625" style="8" customWidth="1"/>
    <col min="3531" max="3531" width="11.140625" style="8" customWidth="1"/>
    <col min="3532" max="3532" width="10.28515625" style="8" customWidth="1"/>
    <col min="3533" max="3779" width="11.42578125" style="8"/>
    <col min="3780" max="3780" width="39.5703125" style="8" customWidth="1"/>
    <col min="3781" max="3781" width="11.42578125" style="8" customWidth="1"/>
    <col min="3782" max="3782" width="12.28515625" style="8" customWidth="1"/>
    <col min="3783" max="3783" width="11.42578125" style="8" customWidth="1"/>
    <col min="3784" max="3784" width="10.28515625" style="8" customWidth="1"/>
    <col min="3785" max="3785" width="13.28515625" style="8" customWidth="1"/>
    <col min="3786" max="3786" width="10.28515625" style="8" customWidth="1"/>
    <col min="3787" max="3787" width="11.140625" style="8" customWidth="1"/>
    <col min="3788" max="3788" width="10.28515625" style="8" customWidth="1"/>
    <col min="3789" max="4035" width="11.42578125" style="8"/>
    <col min="4036" max="4036" width="39.5703125" style="8" customWidth="1"/>
    <col min="4037" max="4037" width="11.42578125" style="8" customWidth="1"/>
    <col min="4038" max="4038" width="12.28515625" style="8" customWidth="1"/>
    <col min="4039" max="4039" width="11.42578125" style="8" customWidth="1"/>
    <col min="4040" max="4040" width="10.28515625" style="8" customWidth="1"/>
    <col min="4041" max="4041" width="13.28515625" style="8" customWidth="1"/>
    <col min="4042" max="4042" width="10.28515625" style="8" customWidth="1"/>
    <col min="4043" max="4043" width="11.140625" style="8" customWidth="1"/>
    <col min="4044" max="4044" width="10.28515625" style="8" customWidth="1"/>
    <col min="4045" max="4291" width="11.42578125" style="8"/>
    <col min="4292" max="4292" width="39.5703125" style="8" customWidth="1"/>
    <col min="4293" max="4293" width="11.42578125" style="8" customWidth="1"/>
    <col min="4294" max="4294" width="12.28515625" style="8" customWidth="1"/>
    <col min="4295" max="4295" width="11.42578125" style="8" customWidth="1"/>
    <col min="4296" max="4296" width="10.28515625" style="8" customWidth="1"/>
    <col min="4297" max="4297" width="13.28515625" style="8" customWidth="1"/>
    <col min="4298" max="4298" width="10.28515625" style="8" customWidth="1"/>
    <col min="4299" max="4299" width="11.140625" style="8" customWidth="1"/>
    <col min="4300" max="4300" width="10.28515625" style="8" customWidth="1"/>
    <col min="4301" max="4547" width="11.42578125" style="8"/>
    <col min="4548" max="4548" width="39.5703125" style="8" customWidth="1"/>
    <col min="4549" max="4549" width="11.42578125" style="8" customWidth="1"/>
    <col min="4550" max="4550" width="12.28515625" style="8" customWidth="1"/>
    <col min="4551" max="4551" width="11.42578125" style="8" customWidth="1"/>
    <col min="4552" max="4552" width="10.28515625" style="8" customWidth="1"/>
    <col min="4553" max="4553" width="13.28515625" style="8" customWidth="1"/>
    <col min="4554" max="4554" width="10.28515625" style="8" customWidth="1"/>
    <col min="4555" max="4555" width="11.140625" style="8" customWidth="1"/>
    <col min="4556" max="4556" width="10.28515625" style="8" customWidth="1"/>
    <col min="4557" max="4803" width="11.42578125" style="8"/>
    <col min="4804" max="4804" width="39.5703125" style="8" customWidth="1"/>
    <col min="4805" max="4805" width="11.42578125" style="8" customWidth="1"/>
    <col min="4806" max="4806" width="12.28515625" style="8" customWidth="1"/>
    <col min="4807" max="4807" width="11.42578125" style="8" customWidth="1"/>
    <col min="4808" max="4808" width="10.28515625" style="8" customWidth="1"/>
    <col min="4809" max="4809" width="13.28515625" style="8" customWidth="1"/>
    <col min="4810" max="4810" width="10.28515625" style="8" customWidth="1"/>
    <col min="4811" max="4811" width="11.140625" style="8" customWidth="1"/>
    <col min="4812" max="4812" width="10.28515625" style="8" customWidth="1"/>
    <col min="4813" max="5059" width="11.42578125" style="8"/>
    <col min="5060" max="5060" width="39.5703125" style="8" customWidth="1"/>
    <col min="5061" max="5061" width="11.42578125" style="8" customWidth="1"/>
    <col min="5062" max="5062" width="12.28515625" style="8" customWidth="1"/>
    <col min="5063" max="5063" width="11.42578125" style="8" customWidth="1"/>
    <col min="5064" max="5064" width="10.28515625" style="8" customWidth="1"/>
    <col min="5065" max="5065" width="13.28515625" style="8" customWidth="1"/>
    <col min="5066" max="5066" width="10.28515625" style="8" customWidth="1"/>
    <col min="5067" max="5067" width="11.140625" style="8" customWidth="1"/>
    <col min="5068" max="5068" width="10.28515625" style="8" customWidth="1"/>
    <col min="5069" max="5315" width="11.42578125" style="8"/>
    <col min="5316" max="5316" width="39.5703125" style="8" customWidth="1"/>
    <col min="5317" max="5317" width="11.42578125" style="8" customWidth="1"/>
    <col min="5318" max="5318" width="12.28515625" style="8" customWidth="1"/>
    <col min="5319" max="5319" width="11.42578125" style="8" customWidth="1"/>
    <col min="5320" max="5320" width="10.28515625" style="8" customWidth="1"/>
    <col min="5321" max="5321" width="13.28515625" style="8" customWidth="1"/>
    <col min="5322" max="5322" width="10.28515625" style="8" customWidth="1"/>
    <col min="5323" max="5323" width="11.140625" style="8" customWidth="1"/>
    <col min="5324" max="5324" width="10.28515625" style="8" customWidth="1"/>
    <col min="5325" max="5571" width="11.42578125" style="8"/>
    <col min="5572" max="5572" width="39.5703125" style="8" customWidth="1"/>
    <col min="5573" max="5573" width="11.42578125" style="8" customWidth="1"/>
    <col min="5574" max="5574" width="12.28515625" style="8" customWidth="1"/>
    <col min="5575" max="5575" width="11.42578125" style="8" customWidth="1"/>
    <col min="5576" max="5576" width="10.28515625" style="8" customWidth="1"/>
    <col min="5577" max="5577" width="13.28515625" style="8" customWidth="1"/>
    <col min="5578" max="5578" width="10.28515625" style="8" customWidth="1"/>
    <col min="5579" max="5579" width="11.140625" style="8" customWidth="1"/>
    <col min="5580" max="5580" width="10.28515625" style="8" customWidth="1"/>
    <col min="5581" max="5827" width="11.42578125" style="8"/>
    <col min="5828" max="5828" width="39.5703125" style="8" customWidth="1"/>
    <col min="5829" max="5829" width="11.42578125" style="8" customWidth="1"/>
    <col min="5830" max="5830" width="12.28515625" style="8" customWidth="1"/>
    <col min="5831" max="5831" width="11.42578125" style="8" customWidth="1"/>
    <col min="5832" max="5832" width="10.28515625" style="8" customWidth="1"/>
    <col min="5833" max="5833" width="13.28515625" style="8" customWidth="1"/>
    <col min="5834" max="5834" width="10.28515625" style="8" customWidth="1"/>
    <col min="5835" max="5835" width="11.140625" style="8" customWidth="1"/>
    <col min="5836" max="5836" width="10.28515625" style="8" customWidth="1"/>
    <col min="5837" max="6083" width="11.42578125" style="8"/>
    <col min="6084" max="6084" width="39.5703125" style="8" customWidth="1"/>
    <col min="6085" max="6085" width="11.42578125" style="8" customWidth="1"/>
    <col min="6086" max="6086" width="12.28515625" style="8" customWidth="1"/>
    <col min="6087" max="6087" width="11.42578125" style="8" customWidth="1"/>
    <col min="6088" max="6088" width="10.28515625" style="8" customWidth="1"/>
    <col min="6089" max="6089" width="13.28515625" style="8" customWidth="1"/>
    <col min="6090" max="6090" width="10.28515625" style="8" customWidth="1"/>
    <col min="6091" max="6091" width="11.140625" style="8" customWidth="1"/>
    <col min="6092" max="6092" width="10.28515625" style="8" customWidth="1"/>
    <col min="6093" max="6339" width="11.42578125" style="8"/>
    <col min="6340" max="6340" width="39.5703125" style="8" customWidth="1"/>
    <col min="6341" max="6341" width="11.42578125" style="8" customWidth="1"/>
    <col min="6342" max="6342" width="12.28515625" style="8" customWidth="1"/>
    <col min="6343" max="6343" width="11.42578125" style="8" customWidth="1"/>
    <col min="6344" max="6344" width="10.28515625" style="8" customWidth="1"/>
    <col min="6345" max="6345" width="13.28515625" style="8" customWidth="1"/>
    <col min="6346" max="6346" width="10.28515625" style="8" customWidth="1"/>
    <col min="6347" max="6347" width="11.140625" style="8" customWidth="1"/>
    <col min="6348" max="6348" width="10.28515625" style="8" customWidth="1"/>
    <col min="6349" max="6595" width="11.42578125" style="8"/>
    <col min="6596" max="6596" width="39.5703125" style="8" customWidth="1"/>
    <col min="6597" max="6597" width="11.42578125" style="8" customWidth="1"/>
    <col min="6598" max="6598" width="12.28515625" style="8" customWidth="1"/>
    <col min="6599" max="6599" width="11.42578125" style="8" customWidth="1"/>
    <col min="6600" max="6600" width="10.28515625" style="8" customWidth="1"/>
    <col min="6601" max="6601" width="13.28515625" style="8" customWidth="1"/>
    <col min="6602" max="6602" width="10.28515625" style="8" customWidth="1"/>
    <col min="6603" max="6603" width="11.140625" style="8" customWidth="1"/>
    <col min="6604" max="6604" width="10.28515625" style="8" customWidth="1"/>
    <col min="6605" max="6851" width="11.42578125" style="8"/>
    <col min="6852" max="6852" width="39.5703125" style="8" customWidth="1"/>
    <col min="6853" max="6853" width="11.42578125" style="8" customWidth="1"/>
    <col min="6854" max="6854" width="12.28515625" style="8" customWidth="1"/>
    <col min="6855" max="6855" width="11.42578125" style="8" customWidth="1"/>
    <col min="6856" max="6856" width="10.28515625" style="8" customWidth="1"/>
    <col min="6857" max="6857" width="13.28515625" style="8" customWidth="1"/>
    <col min="6858" max="6858" width="10.28515625" style="8" customWidth="1"/>
    <col min="6859" max="6859" width="11.140625" style="8" customWidth="1"/>
    <col min="6860" max="6860" width="10.28515625" style="8" customWidth="1"/>
    <col min="6861" max="7107" width="11.42578125" style="8"/>
    <col min="7108" max="7108" width="39.5703125" style="8" customWidth="1"/>
    <col min="7109" max="7109" width="11.42578125" style="8" customWidth="1"/>
    <col min="7110" max="7110" width="12.28515625" style="8" customWidth="1"/>
    <col min="7111" max="7111" width="11.42578125" style="8" customWidth="1"/>
    <col min="7112" max="7112" width="10.28515625" style="8" customWidth="1"/>
    <col min="7113" max="7113" width="13.28515625" style="8" customWidth="1"/>
    <col min="7114" max="7114" width="10.28515625" style="8" customWidth="1"/>
    <col min="7115" max="7115" width="11.140625" style="8" customWidth="1"/>
    <col min="7116" max="7116" width="10.28515625" style="8" customWidth="1"/>
    <col min="7117" max="7363" width="11.42578125" style="8"/>
    <col min="7364" max="7364" width="39.5703125" style="8" customWidth="1"/>
    <col min="7365" max="7365" width="11.42578125" style="8" customWidth="1"/>
    <col min="7366" max="7366" width="12.28515625" style="8" customWidth="1"/>
    <col min="7367" max="7367" width="11.42578125" style="8" customWidth="1"/>
    <col min="7368" max="7368" width="10.28515625" style="8" customWidth="1"/>
    <col min="7369" max="7369" width="13.28515625" style="8" customWidth="1"/>
    <col min="7370" max="7370" width="10.28515625" style="8" customWidth="1"/>
    <col min="7371" max="7371" width="11.140625" style="8" customWidth="1"/>
    <col min="7372" max="7372" width="10.28515625" style="8" customWidth="1"/>
    <col min="7373" max="7619" width="11.42578125" style="8"/>
    <col min="7620" max="7620" width="39.5703125" style="8" customWidth="1"/>
    <col min="7621" max="7621" width="11.42578125" style="8" customWidth="1"/>
    <col min="7622" max="7622" width="12.28515625" style="8" customWidth="1"/>
    <col min="7623" max="7623" width="11.42578125" style="8" customWidth="1"/>
    <col min="7624" max="7624" width="10.28515625" style="8" customWidth="1"/>
    <col min="7625" max="7625" width="13.28515625" style="8" customWidth="1"/>
    <col min="7626" max="7626" width="10.28515625" style="8" customWidth="1"/>
    <col min="7627" max="7627" width="11.140625" style="8" customWidth="1"/>
    <col min="7628" max="7628" width="10.28515625" style="8" customWidth="1"/>
    <col min="7629" max="7875" width="11.42578125" style="8"/>
    <col min="7876" max="7876" width="39.5703125" style="8" customWidth="1"/>
    <col min="7877" max="7877" width="11.42578125" style="8" customWidth="1"/>
    <col min="7878" max="7878" width="12.28515625" style="8" customWidth="1"/>
    <col min="7879" max="7879" width="11.42578125" style="8" customWidth="1"/>
    <col min="7880" max="7880" width="10.28515625" style="8" customWidth="1"/>
    <col min="7881" max="7881" width="13.28515625" style="8" customWidth="1"/>
    <col min="7882" max="7882" width="10.28515625" style="8" customWidth="1"/>
    <col min="7883" max="7883" width="11.140625" style="8" customWidth="1"/>
    <col min="7884" max="7884" width="10.28515625" style="8" customWidth="1"/>
    <col min="7885" max="8131" width="11.42578125" style="8"/>
    <col min="8132" max="8132" width="39.5703125" style="8" customWidth="1"/>
    <col min="8133" max="8133" width="11.42578125" style="8" customWidth="1"/>
    <col min="8134" max="8134" width="12.28515625" style="8" customWidth="1"/>
    <col min="8135" max="8135" width="11.42578125" style="8" customWidth="1"/>
    <col min="8136" max="8136" width="10.28515625" style="8" customWidth="1"/>
    <col min="8137" max="8137" width="13.28515625" style="8" customWidth="1"/>
    <col min="8138" max="8138" width="10.28515625" style="8" customWidth="1"/>
    <col min="8139" max="8139" width="11.140625" style="8" customWidth="1"/>
    <col min="8140" max="8140" width="10.28515625" style="8" customWidth="1"/>
    <col min="8141" max="8387" width="11.42578125" style="8"/>
    <col min="8388" max="8388" width="39.5703125" style="8" customWidth="1"/>
    <col min="8389" max="8389" width="11.42578125" style="8" customWidth="1"/>
    <col min="8390" max="8390" width="12.28515625" style="8" customWidth="1"/>
    <col min="8391" max="8391" width="11.42578125" style="8" customWidth="1"/>
    <col min="8392" max="8392" width="10.28515625" style="8" customWidth="1"/>
    <col min="8393" max="8393" width="13.28515625" style="8" customWidth="1"/>
    <col min="8394" max="8394" width="10.28515625" style="8" customWidth="1"/>
    <col min="8395" max="8395" width="11.140625" style="8" customWidth="1"/>
    <col min="8396" max="8396" width="10.28515625" style="8" customWidth="1"/>
    <col min="8397" max="8643" width="11.42578125" style="8"/>
    <col min="8644" max="8644" width="39.5703125" style="8" customWidth="1"/>
    <col min="8645" max="8645" width="11.42578125" style="8" customWidth="1"/>
    <col min="8646" max="8646" width="12.28515625" style="8" customWidth="1"/>
    <col min="8647" max="8647" width="11.42578125" style="8" customWidth="1"/>
    <col min="8648" max="8648" width="10.28515625" style="8" customWidth="1"/>
    <col min="8649" max="8649" width="13.28515625" style="8" customWidth="1"/>
    <col min="8650" max="8650" width="10.28515625" style="8" customWidth="1"/>
    <col min="8651" max="8651" width="11.140625" style="8" customWidth="1"/>
    <col min="8652" max="8652" width="10.28515625" style="8" customWidth="1"/>
    <col min="8653" max="8899" width="11.42578125" style="8"/>
    <col min="8900" max="8900" width="39.5703125" style="8" customWidth="1"/>
    <col min="8901" max="8901" width="11.42578125" style="8" customWidth="1"/>
    <col min="8902" max="8902" width="12.28515625" style="8" customWidth="1"/>
    <col min="8903" max="8903" width="11.42578125" style="8" customWidth="1"/>
    <col min="8904" max="8904" width="10.28515625" style="8" customWidth="1"/>
    <col min="8905" max="8905" width="13.28515625" style="8" customWidth="1"/>
    <col min="8906" max="8906" width="10.28515625" style="8" customWidth="1"/>
    <col min="8907" max="8907" width="11.140625" style="8" customWidth="1"/>
    <col min="8908" max="8908" width="10.28515625" style="8" customWidth="1"/>
    <col min="8909" max="9155" width="11.42578125" style="8"/>
    <col min="9156" max="9156" width="39.5703125" style="8" customWidth="1"/>
    <col min="9157" max="9157" width="11.42578125" style="8" customWidth="1"/>
    <col min="9158" max="9158" width="12.28515625" style="8" customWidth="1"/>
    <col min="9159" max="9159" width="11.42578125" style="8" customWidth="1"/>
    <col min="9160" max="9160" width="10.28515625" style="8" customWidth="1"/>
    <col min="9161" max="9161" width="13.28515625" style="8" customWidth="1"/>
    <col min="9162" max="9162" width="10.28515625" style="8" customWidth="1"/>
    <col min="9163" max="9163" width="11.140625" style="8" customWidth="1"/>
    <col min="9164" max="9164" width="10.28515625" style="8" customWidth="1"/>
    <col min="9165" max="9411" width="11.42578125" style="8"/>
    <col min="9412" max="9412" width="39.5703125" style="8" customWidth="1"/>
    <col min="9413" max="9413" width="11.42578125" style="8" customWidth="1"/>
    <col min="9414" max="9414" width="12.28515625" style="8" customWidth="1"/>
    <col min="9415" max="9415" width="11.42578125" style="8" customWidth="1"/>
    <col min="9416" max="9416" width="10.28515625" style="8" customWidth="1"/>
    <col min="9417" max="9417" width="13.28515625" style="8" customWidth="1"/>
    <col min="9418" max="9418" width="10.28515625" style="8" customWidth="1"/>
    <col min="9419" max="9419" width="11.140625" style="8" customWidth="1"/>
    <col min="9420" max="9420" width="10.28515625" style="8" customWidth="1"/>
    <col min="9421" max="9667" width="11.42578125" style="8"/>
    <col min="9668" max="9668" width="39.5703125" style="8" customWidth="1"/>
    <col min="9669" max="9669" width="11.42578125" style="8" customWidth="1"/>
    <col min="9670" max="9670" width="12.28515625" style="8" customWidth="1"/>
    <col min="9671" max="9671" width="11.42578125" style="8" customWidth="1"/>
    <col min="9672" max="9672" width="10.28515625" style="8" customWidth="1"/>
    <col min="9673" max="9673" width="13.28515625" style="8" customWidth="1"/>
    <col min="9674" max="9674" width="10.28515625" style="8" customWidth="1"/>
    <col min="9675" max="9675" width="11.140625" style="8" customWidth="1"/>
    <col min="9676" max="9676" width="10.28515625" style="8" customWidth="1"/>
    <col min="9677" max="9923" width="11.42578125" style="8"/>
    <col min="9924" max="9924" width="39.5703125" style="8" customWidth="1"/>
    <col min="9925" max="9925" width="11.42578125" style="8" customWidth="1"/>
    <col min="9926" max="9926" width="12.28515625" style="8" customWidth="1"/>
    <col min="9927" max="9927" width="11.42578125" style="8" customWidth="1"/>
    <col min="9928" max="9928" width="10.28515625" style="8" customWidth="1"/>
    <col min="9929" max="9929" width="13.28515625" style="8" customWidth="1"/>
    <col min="9930" max="9930" width="10.28515625" style="8" customWidth="1"/>
    <col min="9931" max="9931" width="11.140625" style="8" customWidth="1"/>
    <col min="9932" max="9932" width="10.28515625" style="8" customWidth="1"/>
    <col min="9933" max="10179" width="11.42578125" style="8"/>
    <col min="10180" max="10180" width="39.5703125" style="8" customWidth="1"/>
    <col min="10181" max="10181" width="11.42578125" style="8" customWidth="1"/>
    <col min="10182" max="10182" width="12.28515625" style="8" customWidth="1"/>
    <col min="10183" max="10183" width="11.42578125" style="8" customWidth="1"/>
    <col min="10184" max="10184" width="10.28515625" style="8" customWidth="1"/>
    <col min="10185" max="10185" width="13.28515625" style="8" customWidth="1"/>
    <col min="10186" max="10186" width="10.28515625" style="8" customWidth="1"/>
    <col min="10187" max="10187" width="11.140625" style="8" customWidth="1"/>
    <col min="10188" max="10188" width="10.28515625" style="8" customWidth="1"/>
    <col min="10189" max="10435" width="11.42578125" style="8"/>
    <col min="10436" max="10436" width="39.5703125" style="8" customWidth="1"/>
    <col min="10437" max="10437" width="11.42578125" style="8" customWidth="1"/>
    <col min="10438" max="10438" width="12.28515625" style="8" customWidth="1"/>
    <col min="10439" max="10439" width="11.42578125" style="8" customWidth="1"/>
    <col min="10440" max="10440" width="10.28515625" style="8" customWidth="1"/>
    <col min="10441" max="10441" width="13.28515625" style="8" customWidth="1"/>
    <col min="10442" max="10442" width="10.28515625" style="8" customWidth="1"/>
    <col min="10443" max="10443" width="11.140625" style="8" customWidth="1"/>
    <col min="10444" max="10444" width="10.28515625" style="8" customWidth="1"/>
    <col min="10445" max="10691" width="11.42578125" style="8"/>
    <col min="10692" max="10692" width="39.5703125" style="8" customWidth="1"/>
    <col min="10693" max="10693" width="11.42578125" style="8" customWidth="1"/>
    <col min="10694" max="10694" width="12.28515625" style="8" customWidth="1"/>
    <col min="10695" max="10695" width="11.42578125" style="8" customWidth="1"/>
    <col min="10696" max="10696" width="10.28515625" style="8" customWidth="1"/>
    <col min="10697" max="10697" width="13.28515625" style="8" customWidth="1"/>
    <col min="10698" max="10698" width="10.28515625" style="8" customWidth="1"/>
    <col min="10699" max="10699" width="11.140625" style="8" customWidth="1"/>
    <col min="10700" max="10700" width="10.28515625" style="8" customWidth="1"/>
    <col min="10701" max="10947" width="11.42578125" style="8"/>
    <col min="10948" max="10948" width="39.5703125" style="8" customWidth="1"/>
    <col min="10949" max="10949" width="11.42578125" style="8" customWidth="1"/>
    <col min="10950" max="10950" width="12.28515625" style="8" customWidth="1"/>
    <col min="10951" max="10951" width="11.42578125" style="8" customWidth="1"/>
    <col min="10952" max="10952" width="10.28515625" style="8" customWidth="1"/>
    <col min="10953" max="10953" width="13.28515625" style="8" customWidth="1"/>
    <col min="10954" max="10954" width="10.28515625" style="8" customWidth="1"/>
    <col min="10955" max="10955" width="11.140625" style="8" customWidth="1"/>
    <col min="10956" max="10956" width="10.28515625" style="8" customWidth="1"/>
    <col min="10957" max="11203" width="11.42578125" style="8"/>
    <col min="11204" max="11204" width="39.5703125" style="8" customWidth="1"/>
    <col min="11205" max="11205" width="11.42578125" style="8" customWidth="1"/>
    <col min="11206" max="11206" width="12.28515625" style="8" customWidth="1"/>
    <col min="11207" max="11207" width="11.42578125" style="8" customWidth="1"/>
    <col min="11208" max="11208" width="10.28515625" style="8" customWidth="1"/>
    <col min="11209" max="11209" width="13.28515625" style="8" customWidth="1"/>
    <col min="11210" max="11210" width="10.28515625" style="8" customWidth="1"/>
    <col min="11211" max="11211" width="11.140625" style="8" customWidth="1"/>
    <col min="11212" max="11212" width="10.28515625" style="8" customWidth="1"/>
    <col min="11213" max="11459" width="11.42578125" style="8"/>
    <col min="11460" max="11460" width="39.5703125" style="8" customWidth="1"/>
    <col min="11461" max="11461" width="11.42578125" style="8" customWidth="1"/>
    <col min="11462" max="11462" width="12.28515625" style="8" customWidth="1"/>
    <col min="11463" max="11463" width="11.42578125" style="8" customWidth="1"/>
    <col min="11464" max="11464" width="10.28515625" style="8" customWidth="1"/>
    <col min="11465" max="11465" width="13.28515625" style="8" customWidth="1"/>
    <col min="11466" max="11466" width="10.28515625" style="8" customWidth="1"/>
    <col min="11467" max="11467" width="11.140625" style="8" customWidth="1"/>
    <col min="11468" max="11468" width="10.28515625" style="8" customWidth="1"/>
    <col min="11469" max="11715" width="11.42578125" style="8"/>
    <col min="11716" max="11716" width="39.5703125" style="8" customWidth="1"/>
    <col min="11717" max="11717" width="11.42578125" style="8" customWidth="1"/>
    <col min="11718" max="11718" width="12.28515625" style="8" customWidth="1"/>
    <col min="11719" max="11719" width="11.42578125" style="8" customWidth="1"/>
    <col min="11720" max="11720" width="10.28515625" style="8" customWidth="1"/>
    <col min="11721" max="11721" width="13.28515625" style="8" customWidth="1"/>
    <col min="11722" max="11722" width="10.28515625" style="8" customWidth="1"/>
    <col min="11723" max="11723" width="11.140625" style="8" customWidth="1"/>
    <col min="11724" max="11724" width="10.28515625" style="8" customWidth="1"/>
    <col min="11725" max="11971" width="11.42578125" style="8"/>
    <col min="11972" max="11972" width="39.5703125" style="8" customWidth="1"/>
    <col min="11973" max="11973" width="11.42578125" style="8" customWidth="1"/>
    <col min="11974" max="11974" width="12.28515625" style="8" customWidth="1"/>
    <col min="11975" max="11975" width="11.42578125" style="8" customWidth="1"/>
    <col min="11976" max="11976" width="10.28515625" style="8" customWidth="1"/>
    <col min="11977" max="11977" width="13.28515625" style="8" customWidth="1"/>
    <col min="11978" max="11978" width="10.28515625" style="8" customWidth="1"/>
    <col min="11979" max="11979" width="11.140625" style="8" customWidth="1"/>
    <col min="11980" max="11980" width="10.28515625" style="8" customWidth="1"/>
    <col min="11981" max="12227" width="11.42578125" style="8"/>
    <col min="12228" max="12228" width="39.5703125" style="8" customWidth="1"/>
    <col min="12229" max="12229" width="11.42578125" style="8" customWidth="1"/>
    <col min="12230" max="12230" width="12.28515625" style="8" customWidth="1"/>
    <col min="12231" max="12231" width="11.42578125" style="8" customWidth="1"/>
    <col min="12232" max="12232" width="10.28515625" style="8" customWidth="1"/>
    <col min="12233" max="12233" width="13.28515625" style="8" customWidth="1"/>
    <col min="12234" max="12234" width="10.28515625" style="8" customWidth="1"/>
    <col min="12235" max="12235" width="11.140625" style="8" customWidth="1"/>
    <col min="12236" max="12236" width="10.28515625" style="8" customWidth="1"/>
    <col min="12237" max="12483" width="11.42578125" style="8"/>
    <col min="12484" max="12484" width="39.5703125" style="8" customWidth="1"/>
    <col min="12485" max="12485" width="11.42578125" style="8" customWidth="1"/>
    <col min="12486" max="12486" width="12.28515625" style="8" customWidth="1"/>
    <col min="12487" max="12487" width="11.42578125" style="8" customWidth="1"/>
    <col min="12488" max="12488" width="10.28515625" style="8" customWidth="1"/>
    <col min="12489" max="12489" width="13.28515625" style="8" customWidth="1"/>
    <col min="12490" max="12490" width="10.28515625" style="8" customWidth="1"/>
    <col min="12491" max="12491" width="11.140625" style="8" customWidth="1"/>
    <col min="12492" max="12492" width="10.28515625" style="8" customWidth="1"/>
    <col min="12493" max="12739" width="11.42578125" style="8"/>
    <col min="12740" max="12740" width="39.5703125" style="8" customWidth="1"/>
    <col min="12741" max="12741" width="11.42578125" style="8" customWidth="1"/>
    <col min="12742" max="12742" width="12.28515625" style="8" customWidth="1"/>
    <col min="12743" max="12743" width="11.42578125" style="8" customWidth="1"/>
    <col min="12744" max="12744" width="10.28515625" style="8" customWidth="1"/>
    <col min="12745" max="12745" width="13.28515625" style="8" customWidth="1"/>
    <col min="12746" max="12746" width="10.28515625" style="8" customWidth="1"/>
    <col min="12747" max="12747" width="11.140625" style="8" customWidth="1"/>
    <col min="12748" max="12748" width="10.28515625" style="8" customWidth="1"/>
    <col min="12749" max="12995" width="11.42578125" style="8"/>
    <col min="12996" max="12996" width="39.5703125" style="8" customWidth="1"/>
    <col min="12997" max="12997" width="11.42578125" style="8" customWidth="1"/>
    <col min="12998" max="12998" width="12.28515625" style="8" customWidth="1"/>
    <col min="12999" max="12999" width="11.42578125" style="8" customWidth="1"/>
    <col min="13000" max="13000" width="10.28515625" style="8" customWidth="1"/>
    <col min="13001" max="13001" width="13.28515625" style="8" customWidth="1"/>
    <col min="13002" max="13002" width="10.28515625" style="8" customWidth="1"/>
    <col min="13003" max="13003" width="11.140625" style="8" customWidth="1"/>
    <col min="13004" max="13004" width="10.28515625" style="8" customWidth="1"/>
    <col min="13005" max="13251" width="11.42578125" style="8"/>
    <col min="13252" max="13252" width="39.5703125" style="8" customWidth="1"/>
    <col min="13253" max="13253" width="11.42578125" style="8" customWidth="1"/>
    <col min="13254" max="13254" width="12.28515625" style="8" customWidth="1"/>
    <col min="13255" max="13255" width="11.42578125" style="8" customWidth="1"/>
    <col min="13256" max="13256" width="10.28515625" style="8" customWidth="1"/>
    <col min="13257" max="13257" width="13.28515625" style="8" customWidth="1"/>
    <col min="13258" max="13258" width="10.28515625" style="8" customWidth="1"/>
    <col min="13259" max="13259" width="11.140625" style="8" customWidth="1"/>
    <col min="13260" max="13260" width="10.28515625" style="8" customWidth="1"/>
    <col min="13261" max="13507" width="11.42578125" style="8"/>
    <col min="13508" max="13508" width="39.5703125" style="8" customWidth="1"/>
    <col min="13509" max="13509" width="11.42578125" style="8" customWidth="1"/>
    <col min="13510" max="13510" width="12.28515625" style="8" customWidth="1"/>
    <col min="13511" max="13511" width="11.42578125" style="8" customWidth="1"/>
    <col min="13512" max="13512" width="10.28515625" style="8" customWidth="1"/>
    <col min="13513" max="13513" width="13.28515625" style="8" customWidth="1"/>
    <col min="13514" max="13514" width="10.28515625" style="8" customWidth="1"/>
    <col min="13515" max="13515" width="11.140625" style="8" customWidth="1"/>
    <col min="13516" max="13516" width="10.28515625" style="8" customWidth="1"/>
    <col min="13517" max="13763" width="11.42578125" style="8"/>
    <col min="13764" max="13764" width="39.5703125" style="8" customWidth="1"/>
    <col min="13765" max="13765" width="11.42578125" style="8" customWidth="1"/>
    <col min="13766" max="13766" width="12.28515625" style="8" customWidth="1"/>
    <col min="13767" max="13767" width="11.42578125" style="8" customWidth="1"/>
    <col min="13768" max="13768" width="10.28515625" style="8" customWidth="1"/>
    <col min="13769" max="13769" width="13.28515625" style="8" customWidth="1"/>
    <col min="13770" max="13770" width="10.28515625" style="8" customWidth="1"/>
    <col min="13771" max="13771" width="11.140625" style="8" customWidth="1"/>
    <col min="13772" max="13772" width="10.28515625" style="8" customWidth="1"/>
    <col min="13773" max="14019" width="11.42578125" style="8"/>
    <col min="14020" max="14020" width="39.5703125" style="8" customWidth="1"/>
    <col min="14021" max="14021" width="11.42578125" style="8" customWidth="1"/>
    <col min="14022" max="14022" width="12.28515625" style="8" customWidth="1"/>
    <col min="14023" max="14023" width="11.42578125" style="8" customWidth="1"/>
    <col min="14024" max="14024" width="10.28515625" style="8" customWidth="1"/>
    <col min="14025" max="14025" width="13.28515625" style="8" customWidth="1"/>
    <col min="14026" max="14026" width="10.28515625" style="8" customWidth="1"/>
    <col min="14027" max="14027" width="11.140625" style="8" customWidth="1"/>
    <col min="14028" max="14028" width="10.28515625" style="8" customWidth="1"/>
    <col min="14029" max="14275" width="11.42578125" style="8"/>
    <col min="14276" max="14276" width="39.5703125" style="8" customWidth="1"/>
    <col min="14277" max="14277" width="11.42578125" style="8" customWidth="1"/>
    <col min="14278" max="14278" width="12.28515625" style="8" customWidth="1"/>
    <col min="14279" max="14279" width="11.42578125" style="8" customWidth="1"/>
    <col min="14280" max="14280" width="10.28515625" style="8" customWidth="1"/>
    <col min="14281" max="14281" width="13.28515625" style="8" customWidth="1"/>
    <col min="14282" max="14282" width="10.28515625" style="8" customWidth="1"/>
    <col min="14283" max="14283" width="11.140625" style="8" customWidth="1"/>
    <col min="14284" max="14284" width="10.28515625" style="8" customWidth="1"/>
    <col min="14285" max="14531" width="11.42578125" style="8"/>
    <col min="14532" max="14532" width="39.5703125" style="8" customWidth="1"/>
    <col min="14533" max="14533" width="11.42578125" style="8" customWidth="1"/>
    <col min="14534" max="14534" width="12.28515625" style="8" customWidth="1"/>
    <col min="14535" max="14535" width="11.42578125" style="8" customWidth="1"/>
    <col min="14536" max="14536" width="10.28515625" style="8" customWidth="1"/>
    <col min="14537" max="14537" width="13.28515625" style="8" customWidth="1"/>
    <col min="14538" max="14538" width="10.28515625" style="8" customWidth="1"/>
    <col min="14539" max="14539" width="11.140625" style="8" customWidth="1"/>
    <col min="14540" max="14540" width="10.28515625" style="8" customWidth="1"/>
    <col min="14541" max="14787" width="11.42578125" style="8"/>
    <col min="14788" max="14788" width="39.5703125" style="8" customWidth="1"/>
    <col min="14789" max="14789" width="11.42578125" style="8" customWidth="1"/>
    <col min="14790" max="14790" width="12.28515625" style="8" customWidth="1"/>
    <col min="14791" max="14791" width="11.42578125" style="8" customWidth="1"/>
    <col min="14792" max="14792" width="10.28515625" style="8" customWidth="1"/>
    <col min="14793" max="14793" width="13.28515625" style="8" customWidth="1"/>
    <col min="14794" max="14794" width="10.28515625" style="8" customWidth="1"/>
    <col min="14795" max="14795" width="11.140625" style="8" customWidth="1"/>
    <col min="14796" max="14796" width="10.28515625" style="8" customWidth="1"/>
    <col min="14797" max="15043" width="11.42578125" style="8"/>
    <col min="15044" max="15044" width="39.5703125" style="8" customWidth="1"/>
    <col min="15045" max="15045" width="11.42578125" style="8" customWidth="1"/>
    <col min="15046" max="15046" width="12.28515625" style="8" customWidth="1"/>
    <col min="15047" max="15047" width="11.42578125" style="8" customWidth="1"/>
    <col min="15048" max="15048" width="10.28515625" style="8" customWidth="1"/>
    <col min="15049" max="15049" width="13.28515625" style="8" customWidth="1"/>
    <col min="15050" max="15050" width="10.28515625" style="8" customWidth="1"/>
    <col min="15051" max="15051" width="11.140625" style="8" customWidth="1"/>
    <col min="15052" max="15052" width="10.28515625" style="8" customWidth="1"/>
    <col min="15053" max="15299" width="11.42578125" style="8"/>
    <col min="15300" max="15300" width="39.5703125" style="8" customWidth="1"/>
    <col min="15301" max="15301" width="11.42578125" style="8" customWidth="1"/>
    <col min="15302" max="15302" width="12.28515625" style="8" customWidth="1"/>
    <col min="15303" max="15303" width="11.42578125" style="8" customWidth="1"/>
    <col min="15304" max="15304" width="10.28515625" style="8" customWidth="1"/>
    <col min="15305" max="15305" width="13.28515625" style="8" customWidth="1"/>
    <col min="15306" max="15306" width="10.28515625" style="8" customWidth="1"/>
    <col min="15307" max="15307" width="11.140625" style="8" customWidth="1"/>
    <col min="15308" max="15308" width="10.28515625" style="8" customWidth="1"/>
    <col min="15309" max="15555" width="11.42578125" style="8"/>
    <col min="15556" max="15556" width="39.5703125" style="8" customWidth="1"/>
    <col min="15557" max="15557" width="11.42578125" style="8" customWidth="1"/>
    <col min="15558" max="15558" width="12.28515625" style="8" customWidth="1"/>
    <col min="15559" max="15559" width="11.42578125" style="8" customWidth="1"/>
    <col min="15560" max="15560" width="10.28515625" style="8" customWidth="1"/>
    <col min="15561" max="15561" width="13.28515625" style="8" customWidth="1"/>
    <col min="15562" max="15562" width="10.28515625" style="8" customWidth="1"/>
    <col min="15563" max="15563" width="11.140625" style="8" customWidth="1"/>
    <col min="15564" max="15564" width="10.28515625" style="8" customWidth="1"/>
    <col min="15565" max="15811" width="11.42578125" style="8"/>
    <col min="15812" max="15812" width="39.5703125" style="8" customWidth="1"/>
    <col min="15813" max="15813" width="11.42578125" style="8" customWidth="1"/>
    <col min="15814" max="15814" width="12.28515625" style="8" customWidth="1"/>
    <col min="15815" max="15815" width="11.42578125" style="8" customWidth="1"/>
    <col min="15816" max="15816" width="10.28515625" style="8" customWidth="1"/>
    <col min="15817" max="15817" width="13.28515625" style="8" customWidth="1"/>
    <col min="15818" max="15818" width="10.28515625" style="8" customWidth="1"/>
    <col min="15819" max="15819" width="11.140625" style="8" customWidth="1"/>
    <col min="15820" max="15820" width="10.28515625" style="8" customWidth="1"/>
    <col min="15821" max="16067" width="11.42578125" style="8"/>
    <col min="16068" max="16068" width="39.5703125" style="8" customWidth="1"/>
    <col min="16069" max="16069" width="11.42578125" style="8" customWidth="1"/>
    <col min="16070" max="16070" width="12.28515625" style="8" customWidth="1"/>
    <col min="16071" max="16071" width="11.42578125" style="8" customWidth="1"/>
    <col min="16072" max="16072" width="10.28515625" style="8" customWidth="1"/>
    <col min="16073" max="16073" width="13.28515625" style="8" customWidth="1"/>
    <col min="16074" max="16074" width="10.28515625" style="8" customWidth="1"/>
    <col min="16075" max="16075" width="11.140625" style="8" customWidth="1"/>
    <col min="16076" max="16076" width="10.28515625" style="8" customWidth="1"/>
    <col min="16077" max="16384" width="11.42578125" style="8"/>
  </cols>
  <sheetData>
    <row r="1" spans="1:10" ht="18" customHeight="1" x14ac:dyDescent="0.2">
      <c r="A1" s="55" t="s">
        <v>9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ht="18" customHeight="1" x14ac:dyDescent="0.2">
      <c r="A2" s="55" t="s">
        <v>11</v>
      </c>
      <c r="B2" s="55"/>
      <c r="C2" s="55"/>
      <c r="D2" s="55"/>
      <c r="E2" s="55"/>
      <c r="F2" s="55"/>
      <c r="G2" s="55"/>
      <c r="H2" s="55"/>
      <c r="I2" s="55"/>
      <c r="J2" s="55"/>
    </row>
    <row r="3" spans="1:10" ht="18" customHeight="1" x14ac:dyDescent="0.2">
      <c r="A3" s="55" t="s">
        <v>50</v>
      </c>
      <c r="B3" s="55"/>
      <c r="C3" s="55"/>
      <c r="D3" s="55"/>
      <c r="E3" s="55"/>
      <c r="F3" s="55"/>
      <c r="G3" s="55"/>
      <c r="H3" s="55"/>
      <c r="I3" s="55"/>
      <c r="J3" s="55"/>
    </row>
    <row r="4" spans="1:10" ht="8.25" customHeight="1" x14ac:dyDescent="0.2">
      <c r="A4" s="1" t="s">
        <v>0</v>
      </c>
      <c r="B4" s="2"/>
      <c r="C4" s="26"/>
      <c r="D4" s="26"/>
      <c r="E4" s="1"/>
      <c r="F4" s="1"/>
      <c r="G4" s="1"/>
      <c r="H4" s="1"/>
      <c r="I4" s="1"/>
      <c r="J4" s="1"/>
    </row>
    <row r="5" spans="1:10" s="9" customFormat="1" ht="24.75" customHeight="1" x14ac:dyDescent="0.2">
      <c r="A5" s="59" t="s">
        <v>12</v>
      </c>
      <c r="B5" s="62" t="s">
        <v>7</v>
      </c>
      <c r="C5" s="63"/>
      <c r="D5" s="63"/>
      <c r="E5" s="63"/>
      <c r="F5" s="63"/>
      <c r="G5" s="63"/>
      <c r="H5" s="63"/>
      <c r="I5" s="63"/>
      <c r="J5" s="63"/>
    </row>
    <row r="6" spans="1:10" s="9" customFormat="1" ht="26.25" customHeight="1" x14ac:dyDescent="0.2">
      <c r="A6" s="60"/>
      <c r="B6" s="56" t="s">
        <v>8</v>
      </c>
      <c r="C6" s="66" t="s">
        <v>1</v>
      </c>
      <c r="D6" s="67"/>
      <c r="E6" s="68"/>
      <c r="F6" s="68"/>
      <c r="G6" s="68"/>
      <c r="H6" s="68"/>
      <c r="I6" s="68"/>
      <c r="J6" s="68"/>
    </row>
    <row r="7" spans="1:10" s="9" customFormat="1" ht="15.75" customHeight="1" x14ac:dyDescent="0.2">
      <c r="A7" s="60"/>
      <c r="B7" s="64"/>
      <c r="C7" s="56" t="s">
        <v>2</v>
      </c>
      <c r="D7" s="56" t="s">
        <v>19</v>
      </c>
      <c r="E7" s="56" t="s">
        <v>4</v>
      </c>
      <c r="F7" s="56" t="s">
        <v>3</v>
      </c>
      <c r="G7" s="43"/>
      <c r="H7" s="56" t="s">
        <v>5</v>
      </c>
      <c r="I7" s="43"/>
      <c r="J7" s="36"/>
    </row>
    <row r="8" spans="1:10" s="9" customFormat="1" ht="21" customHeight="1" x14ac:dyDescent="0.2">
      <c r="A8" s="60"/>
      <c r="B8" s="64"/>
      <c r="C8" s="57"/>
      <c r="D8" s="57"/>
      <c r="E8" s="57"/>
      <c r="F8" s="57"/>
      <c r="G8" s="37" t="s">
        <v>44</v>
      </c>
      <c r="H8" s="57"/>
      <c r="I8" s="37" t="s">
        <v>44</v>
      </c>
      <c r="J8" s="38" t="s">
        <v>20</v>
      </c>
    </row>
    <row r="9" spans="1:10" s="9" customFormat="1" ht="9" customHeight="1" x14ac:dyDescent="0.2">
      <c r="A9" s="60"/>
      <c r="B9" s="64"/>
      <c r="C9" s="57"/>
      <c r="D9" s="57"/>
      <c r="E9" s="57"/>
      <c r="F9" s="57"/>
      <c r="G9" s="37" t="s">
        <v>43</v>
      </c>
      <c r="H9" s="57"/>
      <c r="I9" s="37" t="s">
        <v>43</v>
      </c>
      <c r="J9" s="39">
        <v>1</v>
      </c>
    </row>
    <row r="10" spans="1:10" s="9" customFormat="1" ht="16.5" customHeight="1" x14ac:dyDescent="0.2">
      <c r="A10" s="60"/>
      <c r="B10" s="64"/>
      <c r="C10" s="57"/>
      <c r="D10" s="57"/>
      <c r="E10" s="57"/>
      <c r="F10" s="57"/>
      <c r="G10" s="40" t="s">
        <v>45</v>
      </c>
      <c r="H10" s="57"/>
      <c r="I10" s="40" t="s">
        <v>46</v>
      </c>
      <c r="J10" s="41"/>
    </row>
    <row r="11" spans="1:10" s="9" customFormat="1" ht="12" customHeight="1" x14ac:dyDescent="0.2">
      <c r="A11" s="61"/>
      <c r="B11" s="65"/>
      <c r="C11" s="58"/>
      <c r="D11" s="58"/>
      <c r="E11" s="58"/>
      <c r="F11" s="58"/>
      <c r="G11" s="44"/>
      <c r="H11" s="58"/>
      <c r="I11" s="44"/>
      <c r="J11" s="42"/>
    </row>
    <row r="12" spans="1:10" s="47" customFormat="1" ht="3" customHeight="1" x14ac:dyDescent="0.2">
      <c r="A12" s="50"/>
      <c r="B12" s="51"/>
      <c r="C12" s="45"/>
      <c r="D12" s="45"/>
      <c r="E12" s="45"/>
      <c r="F12" s="45"/>
      <c r="G12" s="45"/>
      <c r="H12" s="45"/>
      <c r="I12" s="45"/>
      <c r="J12" s="46"/>
    </row>
    <row r="13" spans="1:10" s="9" customFormat="1" ht="18.75" customHeight="1" x14ac:dyDescent="0.2">
      <c r="A13" s="30" t="s">
        <v>21</v>
      </c>
      <c r="B13" s="3">
        <f t="shared" ref="B13:J13" si="0">SUM(B14,B22,B35,B41,B57,B72,B73,B74)</f>
        <v>99833</v>
      </c>
      <c r="C13" s="3">
        <f t="shared" si="0"/>
        <v>91186</v>
      </c>
      <c r="D13" s="3">
        <f t="shared" si="0"/>
        <v>5232</v>
      </c>
      <c r="E13" s="3">
        <f t="shared" si="0"/>
        <v>1269</v>
      </c>
      <c r="F13" s="3">
        <f t="shared" si="0"/>
        <v>1249</v>
      </c>
      <c r="G13" s="3">
        <f t="shared" si="0"/>
        <v>495</v>
      </c>
      <c r="H13" s="3">
        <f t="shared" si="0"/>
        <v>251</v>
      </c>
      <c r="I13" s="3">
        <f t="shared" si="0"/>
        <v>110</v>
      </c>
      <c r="J13" s="13">
        <f t="shared" si="0"/>
        <v>41</v>
      </c>
    </row>
    <row r="14" spans="1:10" s="9" customFormat="1" ht="17.850000000000001" customHeight="1" x14ac:dyDescent="0.2">
      <c r="A14" s="9" t="s">
        <v>14</v>
      </c>
      <c r="B14" s="3">
        <f t="shared" ref="B14:J14" si="1">SUM(B15,B20,B21)</f>
        <v>61188</v>
      </c>
      <c r="C14" s="3">
        <f t="shared" si="1"/>
        <v>55599</v>
      </c>
      <c r="D14" s="3">
        <f t="shared" si="1"/>
        <v>3376</v>
      </c>
      <c r="E14" s="3">
        <f t="shared" si="1"/>
        <v>880</v>
      </c>
      <c r="F14" s="3">
        <f t="shared" si="1"/>
        <v>790</v>
      </c>
      <c r="G14" s="3">
        <f t="shared" si="1"/>
        <v>347</v>
      </c>
      <c r="H14" s="3">
        <f t="shared" si="1"/>
        <v>104</v>
      </c>
      <c r="I14" s="3">
        <f t="shared" si="1"/>
        <v>72</v>
      </c>
      <c r="J14" s="13">
        <f t="shared" si="1"/>
        <v>20</v>
      </c>
    </row>
    <row r="15" spans="1:10" s="9" customFormat="1" ht="17.850000000000001" customHeight="1" x14ac:dyDescent="0.2">
      <c r="A15" s="9" t="s">
        <v>22</v>
      </c>
      <c r="B15" s="3">
        <f t="shared" ref="B15" si="2">SUM(B16:B19)</f>
        <v>58028</v>
      </c>
      <c r="C15" s="3">
        <f>SUM(C16:C19)</f>
        <v>52765</v>
      </c>
      <c r="D15" s="3">
        <f t="shared" ref="D15:J15" si="3">SUM(D16:D19)</f>
        <v>3280</v>
      </c>
      <c r="E15" s="3">
        <f t="shared" si="3"/>
        <v>762</v>
      </c>
      <c r="F15" s="3">
        <f t="shared" si="3"/>
        <v>711</v>
      </c>
      <c r="G15" s="3">
        <f t="shared" si="3"/>
        <v>323</v>
      </c>
      <c r="H15" s="3">
        <f t="shared" si="3"/>
        <v>102</v>
      </c>
      <c r="I15" s="3">
        <f t="shared" si="3"/>
        <v>68</v>
      </c>
      <c r="J15" s="13">
        <f t="shared" si="3"/>
        <v>17</v>
      </c>
    </row>
    <row r="16" spans="1:10" s="9" customFormat="1" ht="17.850000000000001" customHeight="1" x14ac:dyDescent="0.2">
      <c r="A16" s="9" t="s">
        <v>23</v>
      </c>
      <c r="B16" s="3">
        <f t="shared" ref="B16:B21" si="4">SUM(C16:J16)</f>
        <v>18535</v>
      </c>
      <c r="C16" s="6">
        <v>17000</v>
      </c>
      <c r="D16" s="6">
        <v>971</v>
      </c>
      <c r="E16" s="4">
        <v>189</v>
      </c>
      <c r="F16" s="4">
        <v>212</v>
      </c>
      <c r="G16" s="4">
        <v>102</v>
      </c>
      <c r="H16" s="4">
        <v>32</v>
      </c>
      <c r="I16" s="4">
        <v>20</v>
      </c>
      <c r="J16" s="5">
        <v>9</v>
      </c>
    </row>
    <row r="17" spans="1:10" s="9" customFormat="1" ht="17.850000000000001" customHeight="1" x14ac:dyDescent="0.2">
      <c r="A17" s="9" t="s">
        <v>24</v>
      </c>
      <c r="B17" s="3">
        <f t="shared" si="4"/>
        <v>31569</v>
      </c>
      <c r="C17" s="6">
        <v>28891</v>
      </c>
      <c r="D17" s="6">
        <v>1730</v>
      </c>
      <c r="E17" s="4">
        <v>335</v>
      </c>
      <c r="F17" s="4">
        <v>362</v>
      </c>
      <c r="G17" s="6">
        <v>162</v>
      </c>
      <c r="H17" s="6">
        <v>43</v>
      </c>
      <c r="I17" s="6">
        <v>38</v>
      </c>
      <c r="J17" s="7">
        <v>8</v>
      </c>
    </row>
    <row r="18" spans="1:10" s="9" customFormat="1" ht="17.850000000000001" customHeight="1" x14ac:dyDescent="0.2">
      <c r="A18" s="9" t="s">
        <v>25</v>
      </c>
      <c r="B18" s="3">
        <f t="shared" si="4"/>
        <v>7910</v>
      </c>
      <c r="C18" s="6">
        <v>6862</v>
      </c>
      <c r="D18" s="6">
        <v>577</v>
      </c>
      <c r="E18" s="4">
        <v>238</v>
      </c>
      <c r="F18" s="4">
        <v>137</v>
      </c>
      <c r="G18" s="4">
        <v>59</v>
      </c>
      <c r="H18" s="4">
        <v>27</v>
      </c>
      <c r="I18" s="4">
        <v>10</v>
      </c>
      <c r="J18" s="7" t="s">
        <v>47</v>
      </c>
    </row>
    <row r="19" spans="1:10" s="9" customFormat="1" ht="17.850000000000001" customHeight="1" x14ac:dyDescent="0.2">
      <c r="A19" s="9" t="s">
        <v>26</v>
      </c>
      <c r="B19" s="3">
        <f t="shared" si="4"/>
        <v>14</v>
      </c>
      <c r="C19" s="6">
        <v>12</v>
      </c>
      <c r="D19" s="6">
        <v>2</v>
      </c>
      <c r="E19" s="6" t="s">
        <v>47</v>
      </c>
      <c r="F19" s="6" t="s">
        <v>47</v>
      </c>
      <c r="G19" s="6" t="s">
        <v>47</v>
      </c>
      <c r="H19" s="6" t="s">
        <v>47</v>
      </c>
      <c r="I19" s="6" t="s">
        <v>47</v>
      </c>
      <c r="J19" s="7" t="s">
        <v>47</v>
      </c>
    </row>
    <row r="20" spans="1:10" s="9" customFormat="1" ht="17.850000000000001" customHeight="1" x14ac:dyDescent="0.2">
      <c r="A20" s="34" t="s">
        <v>27</v>
      </c>
      <c r="B20" s="3">
        <f t="shared" si="4"/>
        <v>350</v>
      </c>
      <c r="C20" s="6">
        <v>337</v>
      </c>
      <c r="D20" s="6">
        <v>7</v>
      </c>
      <c r="E20" s="6" t="s">
        <v>47</v>
      </c>
      <c r="F20" s="4">
        <v>6</v>
      </c>
      <c r="G20" s="6" t="s">
        <v>47</v>
      </c>
      <c r="H20" s="6" t="s">
        <v>47</v>
      </c>
      <c r="I20" s="6" t="s">
        <v>47</v>
      </c>
      <c r="J20" s="7" t="s">
        <v>47</v>
      </c>
    </row>
    <row r="21" spans="1:10" s="9" customFormat="1" ht="17.850000000000001" customHeight="1" x14ac:dyDescent="0.2">
      <c r="A21" s="8" t="s">
        <v>28</v>
      </c>
      <c r="B21" s="32">
        <f t="shared" si="4"/>
        <v>2810</v>
      </c>
      <c r="C21" s="6">
        <v>2497</v>
      </c>
      <c r="D21" s="6">
        <v>89</v>
      </c>
      <c r="E21" s="6">
        <v>118</v>
      </c>
      <c r="F21" s="4">
        <v>73</v>
      </c>
      <c r="G21" s="6">
        <v>24</v>
      </c>
      <c r="H21" s="6">
        <v>2</v>
      </c>
      <c r="I21" s="6">
        <v>4</v>
      </c>
      <c r="J21" s="7">
        <v>3</v>
      </c>
    </row>
    <row r="22" spans="1:10" s="9" customFormat="1" ht="17.850000000000001" customHeight="1" x14ac:dyDescent="0.2">
      <c r="A22" s="9" t="s">
        <v>15</v>
      </c>
      <c r="B22" s="3">
        <f>SUM(B23,B34,B29)</f>
        <v>17278</v>
      </c>
      <c r="C22" s="3">
        <f t="shared" ref="C22:J22" si="5">SUM(C23,C34,C29)</f>
        <v>15503</v>
      </c>
      <c r="D22" s="3">
        <f t="shared" si="5"/>
        <v>1138</v>
      </c>
      <c r="E22" s="3">
        <f t="shared" si="5"/>
        <v>265</v>
      </c>
      <c r="F22" s="3">
        <f t="shared" si="5"/>
        <v>163</v>
      </c>
      <c r="G22" s="3">
        <f t="shared" si="5"/>
        <v>72</v>
      </c>
      <c r="H22" s="3">
        <f t="shared" si="5"/>
        <v>109</v>
      </c>
      <c r="I22" s="3">
        <f t="shared" si="5"/>
        <v>19</v>
      </c>
      <c r="J22" s="13">
        <f t="shared" si="5"/>
        <v>9</v>
      </c>
    </row>
    <row r="23" spans="1:10" s="9" customFormat="1" ht="17.850000000000001" customHeight="1" x14ac:dyDescent="0.2">
      <c r="A23" s="9" t="s">
        <v>22</v>
      </c>
      <c r="B23" s="3">
        <f t="shared" ref="B23:J23" si="6">SUM(B24:B28)</f>
        <v>8506</v>
      </c>
      <c r="C23" s="3">
        <f t="shared" si="6"/>
        <v>7919</v>
      </c>
      <c r="D23" s="3">
        <f t="shared" si="6"/>
        <v>331</v>
      </c>
      <c r="E23" s="3">
        <f t="shared" si="6"/>
        <v>90</v>
      </c>
      <c r="F23" s="3">
        <f t="shared" si="6"/>
        <v>99</v>
      </c>
      <c r="G23" s="3">
        <f t="shared" si="6"/>
        <v>23</v>
      </c>
      <c r="H23" s="3">
        <f t="shared" si="6"/>
        <v>32</v>
      </c>
      <c r="I23" s="3">
        <f t="shared" si="6"/>
        <v>6</v>
      </c>
      <c r="J23" s="13">
        <f t="shared" si="6"/>
        <v>6</v>
      </c>
    </row>
    <row r="24" spans="1:10" s="9" customFormat="1" ht="17.850000000000001" customHeight="1" x14ac:dyDescent="0.2">
      <c r="A24" s="9" t="s">
        <v>23</v>
      </c>
      <c r="B24" s="3">
        <f t="shared" ref="B24:B28" si="7">SUM(C24:J24)</f>
        <v>529</v>
      </c>
      <c r="C24" s="6">
        <v>489</v>
      </c>
      <c r="D24" s="6">
        <v>29</v>
      </c>
      <c r="E24" s="6">
        <v>6</v>
      </c>
      <c r="F24" s="6">
        <v>2</v>
      </c>
      <c r="G24" s="6">
        <v>1</v>
      </c>
      <c r="H24" s="6">
        <v>1</v>
      </c>
      <c r="I24" s="6" t="s">
        <v>47</v>
      </c>
      <c r="J24" s="7">
        <v>1</v>
      </c>
    </row>
    <row r="25" spans="1:10" s="9" customFormat="1" ht="17.850000000000001" customHeight="1" x14ac:dyDescent="0.2">
      <c r="A25" s="9" t="s">
        <v>24</v>
      </c>
      <c r="B25" s="3">
        <f t="shared" si="7"/>
        <v>1029</v>
      </c>
      <c r="C25" s="6">
        <v>946</v>
      </c>
      <c r="D25" s="6">
        <v>55</v>
      </c>
      <c r="E25" s="6">
        <v>17</v>
      </c>
      <c r="F25" s="6">
        <v>5</v>
      </c>
      <c r="G25" s="6">
        <v>2</v>
      </c>
      <c r="H25" s="6">
        <v>3</v>
      </c>
      <c r="I25" s="6" t="s">
        <v>47</v>
      </c>
      <c r="J25" s="7">
        <v>1</v>
      </c>
    </row>
    <row r="26" spans="1:10" s="9" customFormat="1" ht="17.850000000000001" customHeight="1" x14ac:dyDescent="0.2">
      <c r="A26" s="9" t="s">
        <v>25</v>
      </c>
      <c r="B26" s="3">
        <f t="shared" si="7"/>
        <v>1389</v>
      </c>
      <c r="C26" s="6">
        <v>1246</v>
      </c>
      <c r="D26" s="6">
        <v>87</v>
      </c>
      <c r="E26" s="6">
        <v>34</v>
      </c>
      <c r="F26" s="6">
        <v>11</v>
      </c>
      <c r="G26" s="6">
        <v>8</v>
      </c>
      <c r="H26" s="6" t="s">
        <v>47</v>
      </c>
      <c r="I26" s="6">
        <v>1</v>
      </c>
      <c r="J26" s="7">
        <v>2</v>
      </c>
    </row>
    <row r="27" spans="1:10" s="9" customFormat="1" ht="17.850000000000001" customHeight="1" x14ac:dyDescent="0.2">
      <c r="A27" s="9" t="s">
        <v>26</v>
      </c>
      <c r="B27" s="3">
        <f t="shared" si="7"/>
        <v>2409</v>
      </c>
      <c r="C27" s="6">
        <v>2244</v>
      </c>
      <c r="D27" s="6">
        <v>83</v>
      </c>
      <c r="E27" s="6">
        <v>17</v>
      </c>
      <c r="F27" s="6">
        <v>42</v>
      </c>
      <c r="G27" s="6">
        <v>9</v>
      </c>
      <c r="H27" s="6">
        <v>12</v>
      </c>
      <c r="I27" s="6">
        <v>2</v>
      </c>
      <c r="J27" s="7" t="s">
        <v>47</v>
      </c>
    </row>
    <row r="28" spans="1:10" s="9" customFormat="1" ht="17.850000000000001" customHeight="1" x14ac:dyDescent="0.2">
      <c r="A28" s="16" t="s">
        <v>29</v>
      </c>
      <c r="B28" s="3">
        <f t="shared" si="7"/>
        <v>3150</v>
      </c>
      <c r="C28" s="6">
        <v>2994</v>
      </c>
      <c r="D28" s="6">
        <v>77</v>
      </c>
      <c r="E28" s="6">
        <v>16</v>
      </c>
      <c r="F28" s="6">
        <v>39</v>
      </c>
      <c r="G28" s="6">
        <v>3</v>
      </c>
      <c r="H28" s="6">
        <v>16</v>
      </c>
      <c r="I28" s="6">
        <v>3</v>
      </c>
      <c r="J28" s="7">
        <v>2</v>
      </c>
    </row>
    <row r="29" spans="1:10" s="9" customFormat="1" ht="17.850000000000001" customHeight="1" x14ac:dyDescent="0.2">
      <c r="A29" s="9" t="s">
        <v>30</v>
      </c>
      <c r="B29" s="3">
        <f t="shared" ref="B29:J29" si="8">SUM(B30:B33)</f>
        <v>8753</v>
      </c>
      <c r="C29" s="3">
        <f t="shared" si="8"/>
        <v>7566</v>
      </c>
      <c r="D29" s="3">
        <f t="shared" ref="D29" si="9">SUM(D30:D33)</f>
        <v>806</v>
      </c>
      <c r="E29" s="3">
        <f t="shared" si="8"/>
        <v>175</v>
      </c>
      <c r="F29" s="3">
        <f t="shared" si="8"/>
        <v>64</v>
      </c>
      <c r="G29" s="3">
        <f t="shared" si="8"/>
        <v>49</v>
      </c>
      <c r="H29" s="3">
        <f t="shared" si="8"/>
        <v>77</v>
      </c>
      <c r="I29" s="3">
        <f t="shared" si="8"/>
        <v>13</v>
      </c>
      <c r="J29" s="13">
        <f t="shared" si="8"/>
        <v>3</v>
      </c>
    </row>
    <row r="30" spans="1:10" s="9" customFormat="1" ht="17.850000000000001" customHeight="1" x14ac:dyDescent="0.2">
      <c r="A30" s="9" t="s">
        <v>31</v>
      </c>
      <c r="B30" s="3">
        <f>SUM(C30:J30)</f>
        <v>1956</v>
      </c>
      <c r="C30" s="6">
        <v>1831</v>
      </c>
      <c r="D30" s="6">
        <v>83</v>
      </c>
      <c r="E30" s="4">
        <v>18</v>
      </c>
      <c r="F30" s="4">
        <v>11</v>
      </c>
      <c r="G30" s="4">
        <v>11</v>
      </c>
      <c r="H30" s="4">
        <v>1</v>
      </c>
      <c r="I30" s="6" t="s">
        <v>47</v>
      </c>
      <c r="J30" s="5">
        <v>1</v>
      </c>
    </row>
    <row r="31" spans="1:10" s="9" customFormat="1" ht="17.850000000000001" customHeight="1" x14ac:dyDescent="0.2">
      <c r="A31" s="9" t="s">
        <v>32</v>
      </c>
      <c r="B31" s="3">
        <f>SUM(C31:J31)</f>
        <v>5046</v>
      </c>
      <c r="C31" s="6">
        <v>4297</v>
      </c>
      <c r="D31" s="6">
        <v>521</v>
      </c>
      <c r="E31" s="4">
        <v>111</v>
      </c>
      <c r="F31" s="4">
        <v>38</v>
      </c>
      <c r="G31" s="4">
        <v>25</v>
      </c>
      <c r="H31" s="4">
        <v>42</v>
      </c>
      <c r="I31" s="4">
        <v>11</v>
      </c>
      <c r="J31" s="5">
        <v>1</v>
      </c>
    </row>
    <row r="32" spans="1:10" s="9" customFormat="1" ht="17.850000000000001" customHeight="1" x14ac:dyDescent="0.2">
      <c r="A32" s="9" t="s">
        <v>33</v>
      </c>
      <c r="B32" s="3">
        <f>SUM(C32:J32)</f>
        <v>1688</v>
      </c>
      <c r="C32" s="6">
        <v>1393</v>
      </c>
      <c r="D32" s="6">
        <v>187</v>
      </c>
      <c r="E32" s="4">
        <v>46</v>
      </c>
      <c r="F32" s="4">
        <v>15</v>
      </c>
      <c r="G32" s="4">
        <v>13</v>
      </c>
      <c r="H32" s="4">
        <v>31</v>
      </c>
      <c r="I32" s="4">
        <v>2</v>
      </c>
      <c r="J32" s="5">
        <v>1</v>
      </c>
    </row>
    <row r="33" spans="1:10" s="9" customFormat="1" ht="17.850000000000001" customHeight="1" x14ac:dyDescent="0.2">
      <c r="A33" s="16" t="s">
        <v>34</v>
      </c>
      <c r="B33" s="3">
        <f>SUM(C33:J33)</f>
        <v>63</v>
      </c>
      <c r="C33" s="6">
        <v>45</v>
      </c>
      <c r="D33" s="6">
        <v>15</v>
      </c>
      <c r="E33" s="6" t="s">
        <v>47</v>
      </c>
      <c r="F33" s="6" t="s">
        <v>47</v>
      </c>
      <c r="G33" s="6" t="s">
        <v>47</v>
      </c>
      <c r="H33" s="6">
        <v>3</v>
      </c>
      <c r="I33" s="6" t="s">
        <v>47</v>
      </c>
      <c r="J33" s="7" t="s">
        <v>47</v>
      </c>
    </row>
    <row r="34" spans="1:10" s="9" customFormat="1" ht="17.850000000000001" customHeight="1" x14ac:dyDescent="0.2">
      <c r="A34" s="8" t="s">
        <v>35</v>
      </c>
      <c r="B34" s="3">
        <f>SUM(C34:J34)</f>
        <v>19</v>
      </c>
      <c r="C34" s="6">
        <v>18</v>
      </c>
      <c r="D34" s="6">
        <v>1</v>
      </c>
      <c r="E34" s="6" t="s">
        <v>47</v>
      </c>
      <c r="F34" s="6" t="s">
        <v>47</v>
      </c>
      <c r="G34" s="6" t="s">
        <v>47</v>
      </c>
      <c r="H34" s="6" t="s">
        <v>47</v>
      </c>
      <c r="I34" s="6" t="s">
        <v>47</v>
      </c>
      <c r="J34" s="7" t="s">
        <v>47</v>
      </c>
    </row>
    <row r="35" spans="1:10" s="9" customFormat="1" ht="17.850000000000001" customHeight="1" x14ac:dyDescent="0.2">
      <c r="A35" s="9" t="s">
        <v>16</v>
      </c>
      <c r="B35" s="3">
        <f t="shared" ref="B35:J35" si="10">SUM(B36:B40)</f>
        <v>16232</v>
      </c>
      <c r="C35" s="3">
        <f t="shared" si="10"/>
        <v>15387</v>
      </c>
      <c r="D35" s="3">
        <f t="shared" si="10"/>
        <v>440</v>
      </c>
      <c r="E35" s="3">
        <f t="shared" si="10"/>
        <v>64</v>
      </c>
      <c r="F35" s="3">
        <f t="shared" si="10"/>
        <v>241</v>
      </c>
      <c r="G35" s="3">
        <f t="shared" si="10"/>
        <v>58</v>
      </c>
      <c r="H35" s="3">
        <f t="shared" si="10"/>
        <v>16</v>
      </c>
      <c r="I35" s="3">
        <f t="shared" si="10"/>
        <v>16</v>
      </c>
      <c r="J35" s="13">
        <f t="shared" si="10"/>
        <v>10</v>
      </c>
    </row>
    <row r="36" spans="1:10" s="9" customFormat="1" ht="17.850000000000001" customHeight="1" x14ac:dyDescent="0.2">
      <c r="A36" s="9" t="s">
        <v>23</v>
      </c>
      <c r="B36" s="3">
        <f>SUM(C36:J36)</f>
        <v>303</v>
      </c>
      <c r="C36" s="6">
        <v>283</v>
      </c>
      <c r="D36" s="6">
        <v>10</v>
      </c>
      <c r="E36" s="6">
        <v>2</v>
      </c>
      <c r="F36" s="6">
        <v>8</v>
      </c>
      <c r="G36" s="6" t="s">
        <v>47</v>
      </c>
      <c r="H36" s="6" t="s">
        <v>47</v>
      </c>
      <c r="I36" s="6" t="s">
        <v>47</v>
      </c>
      <c r="J36" s="7" t="s">
        <v>47</v>
      </c>
    </row>
    <row r="37" spans="1:10" s="9" customFormat="1" ht="17.850000000000001" customHeight="1" x14ac:dyDescent="0.2">
      <c r="A37" s="9" t="s">
        <v>24</v>
      </c>
      <c r="B37" s="3">
        <f>SUM(C37:J37)</f>
        <v>15525</v>
      </c>
      <c r="C37" s="6">
        <v>14747</v>
      </c>
      <c r="D37" s="6">
        <v>409</v>
      </c>
      <c r="E37" s="6">
        <v>55</v>
      </c>
      <c r="F37" s="6">
        <v>222</v>
      </c>
      <c r="G37" s="6">
        <v>55</v>
      </c>
      <c r="H37" s="6">
        <v>12</v>
      </c>
      <c r="I37" s="6">
        <v>15</v>
      </c>
      <c r="J37" s="7">
        <v>10</v>
      </c>
    </row>
    <row r="38" spans="1:10" s="9" customFormat="1" ht="17.850000000000001" customHeight="1" x14ac:dyDescent="0.2">
      <c r="A38" s="9" t="s">
        <v>25</v>
      </c>
      <c r="B38" s="3">
        <f>SUM(C38:J38)</f>
        <v>354</v>
      </c>
      <c r="C38" s="6">
        <v>312</v>
      </c>
      <c r="D38" s="6">
        <v>17</v>
      </c>
      <c r="E38" s="6">
        <v>7</v>
      </c>
      <c r="F38" s="6">
        <v>11</v>
      </c>
      <c r="G38" s="6">
        <v>3</v>
      </c>
      <c r="H38" s="6">
        <v>3</v>
      </c>
      <c r="I38" s="6">
        <v>1</v>
      </c>
      <c r="J38" s="7" t="s">
        <v>47</v>
      </c>
    </row>
    <row r="39" spans="1:10" s="9" customFormat="1" ht="17.850000000000001" customHeight="1" x14ac:dyDescent="0.2">
      <c r="A39" s="9" t="s">
        <v>26</v>
      </c>
      <c r="B39" s="3">
        <f>SUM(C39:J39)</f>
        <v>38</v>
      </c>
      <c r="C39" s="6">
        <v>35</v>
      </c>
      <c r="D39" s="6">
        <v>2</v>
      </c>
      <c r="E39" s="6" t="s">
        <v>47</v>
      </c>
      <c r="F39" s="6" t="s">
        <v>47</v>
      </c>
      <c r="G39" s="6" t="s">
        <v>47</v>
      </c>
      <c r="H39" s="6">
        <v>1</v>
      </c>
      <c r="I39" s="6" t="s">
        <v>47</v>
      </c>
      <c r="J39" s="7" t="s">
        <v>47</v>
      </c>
    </row>
    <row r="40" spans="1:10" s="9" customFormat="1" ht="17.850000000000001" customHeight="1" x14ac:dyDescent="0.2">
      <c r="A40" s="9" t="s">
        <v>29</v>
      </c>
      <c r="B40" s="3">
        <f>SUM(C40:J40)</f>
        <v>12</v>
      </c>
      <c r="C40" s="6">
        <v>10</v>
      </c>
      <c r="D40" s="6">
        <v>2</v>
      </c>
      <c r="E40" s="6" t="s">
        <v>47</v>
      </c>
      <c r="F40" s="6" t="s">
        <v>47</v>
      </c>
      <c r="G40" s="6" t="s">
        <v>47</v>
      </c>
      <c r="H40" s="6" t="s">
        <v>47</v>
      </c>
      <c r="I40" s="6" t="s">
        <v>47</v>
      </c>
      <c r="J40" s="7" t="s">
        <v>47</v>
      </c>
    </row>
    <row r="41" spans="1:10" s="9" customFormat="1" ht="17.850000000000001" customHeight="1" x14ac:dyDescent="0.25">
      <c r="A41" s="9" t="s">
        <v>17</v>
      </c>
      <c r="B41" s="3">
        <f t="shared" ref="B41:H41" si="11">SUM(B42:B43)</f>
        <v>370</v>
      </c>
      <c r="C41" s="3">
        <f t="shared" si="11"/>
        <v>347</v>
      </c>
      <c r="D41" s="3">
        <f t="shared" ref="D41" si="12">SUM(D42:D43)</f>
        <v>10</v>
      </c>
      <c r="E41" s="3">
        <f t="shared" si="11"/>
        <v>2</v>
      </c>
      <c r="F41" s="3">
        <f>SUM(F42:F43)</f>
        <v>6</v>
      </c>
      <c r="G41" s="3">
        <f t="shared" si="11"/>
        <v>3</v>
      </c>
      <c r="H41" s="3">
        <f t="shared" si="11"/>
        <v>2</v>
      </c>
      <c r="I41" s="48" t="s">
        <v>47</v>
      </c>
      <c r="J41" s="49" t="s">
        <v>47</v>
      </c>
    </row>
    <row r="42" spans="1:10" s="9" customFormat="1" ht="17.850000000000001" customHeight="1" x14ac:dyDescent="0.2">
      <c r="A42" s="9" t="s">
        <v>26</v>
      </c>
      <c r="B42" s="3">
        <f>SUM(C42:J42)</f>
        <v>306</v>
      </c>
      <c r="C42" s="18">
        <v>284</v>
      </c>
      <c r="D42" s="18">
        <v>9</v>
      </c>
      <c r="E42" s="18">
        <v>2</v>
      </c>
      <c r="F42" s="18">
        <v>6</v>
      </c>
      <c r="G42" s="18">
        <v>3</v>
      </c>
      <c r="H42" s="6">
        <v>2</v>
      </c>
      <c r="I42" s="6" t="s">
        <v>47</v>
      </c>
      <c r="J42" s="7" t="s">
        <v>47</v>
      </c>
    </row>
    <row r="43" spans="1:10" s="9" customFormat="1" ht="17.850000000000001" customHeight="1" x14ac:dyDescent="0.2">
      <c r="A43" s="9" t="s">
        <v>29</v>
      </c>
      <c r="B43" s="3">
        <f>SUM(C43:J43)</f>
        <v>64</v>
      </c>
      <c r="C43" s="18">
        <v>63</v>
      </c>
      <c r="D43" s="18">
        <v>1</v>
      </c>
      <c r="E43" s="6" t="s">
        <v>47</v>
      </c>
      <c r="F43" s="6" t="s">
        <v>47</v>
      </c>
      <c r="G43" s="6" t="s">
        <v>47</v>
      </c>
      <c r="H43" s="6" t="s">
        <v>47</v>
      </c>
      <c r="I43" s="6" t="s">
        <v>47</v>
      </c>
      <c r="J43" s="7" t="s">
        <v>47</v>
      </c>
    </row>
    <row r="44" spans="1:10" ht="18" customHeight="1" x14ac:dyDescent="0.2">
      <c r="A44" s="55" t="s">
        <v>9</v>
      </c>
      <c r="B44" s="55"/>
      <c r="C44" s="55"/>
      <c r="D44" s="55"/>
      <c r="E44" s="55"/>
      <c r="F44" s="55"/>
      <c r="G44" s="55"/>
      <c r="H44" s="55"/>
      <c r="I44" s="55"/>
      <c r="J44" s="55"/>
    </row>
    <row r="45" spans="1:10" ht="18" customHeight="1" x14ac:dyDescent="0.2">
      <c r="A45" s="55" t="s">
        <v>11</v>
      </c>
      <c r="B45" s="55"/>
      <c r="C45" s="55"/>
      <c r="D45" s="55"/>
      <c r="E45" s="55"/>
      <c r="F45" s="55"/>
      <c r="G45" s="55"/>
      <c r="H45" s="55"/>
      <c r="I45" s="55"/>
      <c r="J45" s="55"/>
    </row>
    <row r="46" spans="1:10" ht="18" customHeight="1" x14ac:dyDescent="0.2">
      <c r="A46" s="55" t="s">
        <v>50</v>
      </c>
      <c r="B46" s="55"/>
      <c r="C46" s="55"/>
      <c r="D46" s="55"/>
      <c r="E46" s="55"/>
      <c r="F46" s="55"/>
      <c r="G46" s="55"/>
      <c r="H46" s="55"/>
      <c r="I46" s="55"/>
      <c r="J46" s="55"/>
    </row>
    <row r="47" spans="1:10" ht="8.25" customHeight="1" x14ac:dyDescent="0.2">
      <c r="A47" s="1" t="s">
        <v>0</v>
      </c>
      <c r="B47" s="2"/>
      <c r="C47" s="26"/>
      <c r="D47" s="26"/>
      <c r="E47" s="1"/>
      <c r="F47" s="1"/>
      <c r="G47" s="1"/>
      <c r="H47" s="1"/>
      <c r="I47" s="1"/>
      <c r="J47" s="1"/>
    </row>
    <row r="48" spans="1:10" s="9" customFormat="1" ht="24.75" customHeight="1" x14ac:dyDescent="0.2">
      <c r="A48" s="59" t="s">
        <v>12</v>
      </c>
      <c r="B48" s="62" t="s">
        <v>7</v>
      </c>
      <c r="C48" s="63"/>
      <c r="D48" s="63"/>
      <c r="E48" s="63"/>
      <c r="F48" s="63"/>
      <c r="G48" s="63"/>
      <c r="H48" s="63"/>
      <c r="I48" s="63"/>
      <c r="J48" s="63"/>
    </row>
    <row r="49" spans="1:10" s="9" customFormat="1" ht="26.25" customHeight="1" x14ac:dyDescent="0.2">
      <c r="A49" s="60"/>
      <c r="B49" s="56" t="s">
        <v>8</v>
      </c>
      <c r="C49" s="66" t="s">
        <v>1</v>
      </c>
      <c r="D49" s="67"/>
      <c r="E49" s="68"/>
      <c r="F49" s="68"/>
      <c r="G49" s="68"/>
      <c r="H49" s="68"/>
      <c r="I49" s="68"/>
      <c r="J49" s="68"/>
    </row>
    <row r="50" spans="1:10" s="9" customFormat="1" ht="15.75" customHeight="1" x14ac:dyDescent="0.2">
      <c r="A50" s="60"/>
      <c r="B50" s="64"/>
      <c r="C50" s="56" t="s">
        <v>2</v>
      </c>
      <c r="D50" s="56" t="s">
        <v>19</v>
      </c>
      <c r="E50" s="56" t="s">
        <v>4</v>
      </c>
      <c r="F50" s="56" t="s">
        <v>3</v>
      </c>
      <c r="G50" s="43"/>
      <c r="H50" s="56" t="s">
        <v>5</v>
      </c>
      <c r="I50" s="43"/>
      <c r="J50" s="36"/>
    </row>
    <row r="51" spans="1:10" s="9" customFormat="1" ht="21" customHeight="1" x14ac:dyDescent="0.2">
      <c r="A51" s="60"/>
      <c r="B51" s="64"/>
      <c r="C51" s="57"/>
      <c r="D51" s="57"/>
      <c r="E51" s="57"/>
      <c r="F51" s="57"/>
      <c r="G51" s="37" t="s">
        <v>44</v>
      </c>
      <c r="H51" s="57"/>
      <c r="I51" s="37" t="s">
        <v>44</v>
      </c>
      <c r="J51" s="38" t="s">
        <v>20</v>
      </c>
    </row>
    <row r="52" spans="1:10" s="9" customFormat="1" ht="9" customHeight="1" x14ac:dyDescent="0.2">
      <c r="A52" s="60"/>
      <c r="B52" s="64"/>
      <c r="C52" s="57"/>
      <c r="D52" s="57"/>
      <c r="E52" s="57"/>
      <c r="F52" s="57"/>
      <c r="G52" s="37" t="s">
        <v>43</v>
      </c>
      <c r="H52" s="57"/>
      <c r="I52" s="37" t="s">
        <v>43</v>
      </c>
      <c r="J52" s="39">
        <v>1</v>
      </c>
    </row>
    <row r="53" spans="1:10" s="9" customFormat="1" ht="16.5" customHeight="1" x14ac:dyDescent="0.2">
      <c r="A53" s="60"/>
      <c r="B53" s="64"/>
      <c r="C53" s="57"/>
      <c r="D53" s="57"/>
      <c r="E53" s="57"/>
      <c r="F53" s="57"/>
      <c r="G53" s="40" t="s">
        <v>45</v>
      </c>
      <c r="H53" s="57"/>
      <c r="I53" s="40" t="s">
        <v>46</v>
      </c>
      <c r="J53" s="41"/>
    </row>
    <row r="54" spans="1:10" s="9" customFormat="1" ht="12" customHeight="1" x14ac:dyDescent="0.2">
      <c r="A54" s="61"/>
      <c r="B54" s="65"/>
      <c r="C54" s="58"/>
      <c r="D54" s="58"/>
      <c r="E54" s="58"/>
      <c r="F54" s="58"/>
      <c r="G54" s="44"/>
      <c r="H54" s="58"/>
      <c r="I54" s="44"/>
      <c r="J54" s="42"/>
    </row>
    <row r="55" spans="1:10" s="47" customFormat="1" ht="3" customHeight="1" x14ac:dyDescent="0.2">
      <c r="A55" s="50"/>
      <c r="B55" s="51"/>
      <c r="C55" s="45"/>
      <c r="D55" s="45"/>
      <c r="E55" s="45"/>
      <c r="F55" s="45"/>
      <c r="G55" s="45"/>
      <c r="H55" s="45"/>
      <c r="I55" s="45"/>
      <c r="J55" s="46"/>
    </row>
    <row r="56" spans="1:10" s="9" customFormat="1" ht="17.850000000000001" customHeight="1" x14ac:dyDescent="0.2">
      <c r="A56" s="9" t="s">
        <v>13</v>
      </c>
      <c r="B56" s="3"/>
      <c r="C56" s="3"/>
      <c r="D56" s="3"/>
      <c r="E56" s="3"/>
      <c r="F56" s="3"/>
      <c r="G56" s="3"/>
      <c r="H56" s="3"/>
      <c r="I56" s="3"/>
      <c r="J56" s="13"/>
    </row>
    <row r="57" spans="1:10" s="9" customFormat="1" ht="17.850000000000001" customHeight="1" x14ac:dyDescent="0.2">
      <c r="A57" s="9" t="s">
        <v>36</v>
      </c>
      <c r="B57" s="3">
        <f t="shared" ref="B57:J57" si="13">SUM(B58,B69,B70,B64,B71)</f>
        <v>4655</v>
      </c>
      <c r="C57" s="3">
        <f t="shared" si="13"/>
        <v>4258</v>
      </c>
      <c r="D57" s="3">
        <f t="shared" si="13"/>
        <v>254</v>
      </c>
      <c r="E57" s="3">
        <f t="shared" si="13"/>
        <v>55</v>
      </c>
      <c r="F57" s="3">
        <f t="shared" si="13"/>
        <v>49</v>
      </c>
      <c r="G57" s="3">
        <f t="shared" si="13"/>
        <v>15</v>
      </c>
      <c r="H57" s="3">
        <f t="shared" si="13"/>
        <v>19</v>
      </c>
      <c r="I57" s="3">
        <f t="shared" si="13"/>
        <v>3</v>
      </c>
      <c r="J57" s="13">
        <f t="shared" si="13"/>
        <v>2</v>
      </c>
    </row>
    <row r="58" spans="1:10" s="9" customFormat="1" ht="17.850000000000001" customHeight="1" x14ac:dyDescent="0.2">
      <c r="A58" s="9" t="s">
        <v>22</v>
      </c>
      <c r="B58" s="3">
        <f t="shared" ref="B58:I58" si="14">SUM(B59:B63)</f>
        <v>4284</v>
      </c>
      <c r="C58" s="3">
        <f t="shared" si="14"/>
        <v>3961</v>
      </c>
      <c r="D58" s="3">
        <f t="shared" si="14"/>
        <v>219</v>
      </c>
      <c r="E58" s="3">
        <f t="shared" si="14"/>
        <v>26</v>
      </c>
      <c r="F58" s="3">
        <f t="shared" si="14"/>
        <v>42</v>
      </c>
      <c r="G58" s="3">
        <f t="shared" si="14"/>
        <v>13</v>
      </c>
      <c r="H58" s="3">
        <f t="shared" si="14"/>
        <v>18</v>
      </c>
      <c r="I58" s="3">
        <f t="shared" si="14"/>
        <v>3</v>
      </c>
      <c r="J58" s="13">
        <f>SUM(J61+J63)</f>
        <v>2</v>
      </c>
    </row>
    <row r="59" spans="1:10" s="9" customFormat="1" ht="17.850000000000001" customHeight="1" x14ac:dyDescent="0.2">
      <c r="A59" s="9" t="s">
        <v>23</v>
      </c>
      <c r="B59" s="3">
        <f t="shared" ref="B59:B63" si="15">SUM(C59:J59)</f>
        <v>277</v>
      </c>
      <c r="C59" s="6">
        <v>247</v>
      </c>
      <c r="D59" s="6">
        <v>22</v>
      </c>
      <c r="E59" s="6">
        <v>7</v>
      </c>
      <c r="F59" s="6" t="s">
        <v>47</v>
      </c>
      <c r="G59" s="6" t="s">
        <v>47</v>
      </c>
      <c r="H59" s="6">
        <v>1</v>
      </c>
      <c r="I59" s="6" t="s">
        <v>47</v>
      </c>
      <c r="J59" s="7" t="s">
        <v>47</v>
      </c>
    </row>
    <row r="60" spans="1:10" s="9" customFormat="1" ht="17.850000000000001" customHeight="1" x14ac:dyDescent="0.2">
      <c r="A60" s="9" t="s">
        <v>24</v>
      </c>
      <c r="B60" s="3">
        <f t="shared" si="15"/>
        <v>269</v>
      </c>
      <c r="C60" s="6">
        <v>250</v>
      </c>
      <c r="D60" s="6">
        <v>13</v>
      </c>
      <c r="E60" s="6" t="s">
        <v>47</v>
      </c>
      <c r="F60" s="6">
        <v>1</v>
      </c>
      <c r="G60" s="6">
        <v>1</v>
      </c>
      <c r="H60" s="6">
        <v>4</v>
      </c>
      <c r="I60" s="6" t="s">
        <v>47</v>
      </c>
      <c r="J60" s="7" t="s">
        <v>47</v>
      </c>
    </row>
    <row r="61" spans="1:10" s="9" customFormat="1" ht="17.850000000000001" customHeight="1" x14ac:dyDescent="0.2">
      <c r="A61" s="9" t="s">
        <v>25</v>
      </c>
      <c r="B61" s="3">
        <f t="shared" si="15"/>
        <v>1116</v>
      </c>
      <c r="C61" s="6">
        <v>964</v>
      </c>
      <c r="D61" s="6">
        <v>105</v>
      </c>
      <c r="E61" s="6">
        <v>19</v>
      </c>
      <c r="F61" s="6">
        <v>13</v>
      </c>
      <c r="G61" s="6">
        <v>9</v>
      </c>
      <c r="H61" s="6">
        <v>5</v>
      </c>
      <c r="I61" s="6" t="s">
        <v>47</v>
      </c>
      <c r="J61" s="7">
        <v>1</v>
      </c>
    </row>
    <row r="62" spans="1:10" s="9" customFormat="1" ht="17.850000000000001" customHeight="1" x14ac:dyDescent="0.2">
      <c r="A62" s="16" t="s">
        <v>26</v>
      </c>
      <c r="B62" s="3">
        <f t="shared" si="15"/>
        <v>135</v>
      </c>
      <c r="C62" s="6">
        <v>118</v>
      </c>
      <c r="D62" s="6">
        <v>13</v>
      </c>
      <c r="E62" s="6" t="s">
        <v>47</v>
      </c>
      <c r="F62" s="6">
        <v>3</v>
      </c>
      <c r="G62" s="6">
        <v>1</v>
      </c>
      <c r="H62" s="6" t="s">
        <v>47</v>
      </c>
      <c r="I62" s="6" t="s">
        <v>47</v>
      </c>
      <c r="J62" s="7" t="s">
        <v>47</v>
      </c>
    </row>
    <row r="63" spans="1:10" s="9" customFormat="1" ht="17.850000000000001" customHeight="1" x14ac:dyDescent="0.2">
      <c r="A63" s="16" t="s">
        <v>29</v>
      </c>
      <c r="B63" s="3">
        <f t="shared" si="15"/>
        <v>2487</v>
      </c>
      <c r="C63" s="6">
        <v>2382</v>
      </c>
      <c r="D63" s="6">
        <v>66</v>
      </c>
      <c r="E63" s="6" t="s">
        <v>47</v>
      </c>
      <c r="F63" s="6">
        <v>25</v>
      </c>
      <c r="G63" s="6">
        <v>2</v>
      </c>
      <c r="H63" s="6">
        <v>8</v>
      </c>
      <c r="I63" s="6">
        <v>3</v>
      </c>
      <c r="J63" s="7">
        <v>1</v>
      </c>
    </row>
    <row r="64" spans="1:10" s="9" customFormat="1" ht="17.850000000000001" customHeight="1" x14ac:dyDescent="0.25">
      <c r="A64" s="9" t="s">
        <v>30</v>
      </c>
      <c r="B64" s="3">
        <f>SUM(B65:B68)</f>
        <v>197</v>
      </c>
      <c r="C64" s="3">
        <f>SUM(C65:C68)</f>
        <v>159</v>
      </c>
      <c r="D64" s="3">
        <f>SUM(D65:D68)</f>
        <v>31</v>
      </c>
      <c r="E64" s="3">
        <f t="shared" ref="E64:F64" si="16">SUM(E65:E68)</f>
        <v>6</v>
      </c>
      <c r="F64" s="3">
        <f t="shared" si="16"/>
        <v>1</v>
      </c>
      <c r="G64" s="48" t="s">
        <v>47</v>
      </c>
      <c r="H64" s="48" t="s">
        <v>47</v>
      </c>
      <c r="I64" s="48" t="s">
        <v>47</v>
      </c>
      <c r="J64" s="49" t="s">
        <v>47</v>
      </c>
    </row>
    <row r="65" spans="1:10" s="9" customFormat="1" ht="17.850000000000001" customHeight="1" x14ac:dyDescent="0.2">
      <c r="A65" s="9" t="s">
        <v>31</v>
      </c>
      <c r="B65" s="3">
        <f t="shared" ref="B65:B68" si="17">SUM(C65:J65)</f>
        <v>43</v>
      </c>
      <c r="C65" s="6">
        <v>38</v>
      </c>
      <c r="D65" s="6">
        <v>3</v>
      </c>
      <c r="E65" s="6">
        <v>1</v>
      </c>
      <c r="F65" s="6">
        <v>1</v>
      </c>
      <c r="G65" s="6" t="s">
        <v>47</v>
      </c>
      <c r="H65" s="6" t="s">
        <v>47</v>
      </c>
      <c r="I65" s="6" t="s">
        <v>47</v>
      </c>
      <c r="J65" s="7" t="s">
        <v>47</v>
      </c>
    </row>
    <row r="66" spans="1:10" s="9" customFormat="1" ht="17.850000000000001" customHeight="1" x14ac:dyDescent="0.2">
      <c r="A66" s="9" t="s">
        <v>32</v>
      </c>
      <c r="B66" s="3">
        <f t="shared" si="17"/>
        <v>140</v>
      </c>
      <c r="C66" s="6">
        <v>110</v>
      </c>
      <c r="D66" s="6">
        <v>25</v>
      </c>
      <c r="E66" s="6">
        <v>5</v>
      </c>
      <c r="F66" s="6" t="s">
        <v>47</v>
      </c>
      <c r="G66" s="6" t="s">
        <v>47</v>
      </c>
      <c r="H66" s="6" t="s">
        <v>47</v>
      </c>
      <c r="I66" s="6" t="s">
        <v>47</v>
      </c>
      <c r="J66" s="7" t="s">
        <v>47</v>
      </c>
    </row>
    <row r="67" spans="1:10" s="9" customFormat="1" ht="17.850000000000001" customHeight="1" x14ac:dyDescent="0.2">
      <c r="A67" s="9" t="s">
        <v>33</v>
      </c>
      <c r="B67" s="3">
        <f t="shared" si="17"/>
        <v>11</v>
      </c>
      <c r="C67" s="6">
        <v>9</v>
      </c>
      <c r="D67" s="6">
        <v>2</v>
      </c>
      <c r="E67" s="6" t="s">
        <v>47</v>
      </c>
      <c r="F67" s="6" t="s">
        <v>47</v>
      </c>
      <c r="G67" s="6" t="s">
        <v>47</v>
      </c>
      <c r="H67" s="6" t="s">
        <v>47</v>
      </c>
      <c r="I67" s="6" t="s">
        <v>47</v>
      </c>
      <c r="J67" s="7" t="s">
        <v>47</v>
      </c>
    </row>
    <row r="68" spans="1:10" s="9" customFormat="1" ht="17.850000000000001" customHeight="1" x14ac:dyDescent="0.2">
      <c r="A68" s="16" t="s">
        <v>34</v>
      </c>
      <c r="B68" s="3">
        <f t="shared" si="17"/>
        <v>3</v>
      </c>
      <c r="C68" s="6">
        <v>2</v>
      </c>
      <c r="D68" s="6">
        <v>1</v>
      </c>
      <c r="E68" s="6" t="s">
        <v>47</v>
      </c>
      <c r="F68" s="6" t="s">
        <v>47</v>
      </c>
      <c r="G68" s="6" t="s">
        <v>47</v>
      </c>
      <c r="H68" s="6" t="s">
        <v>47</v>
      </c>
      <c r="I68" s="6" t="s">
        <v>47</v>
      </c>
      <c r="J68" s="7" t="s">
        <v>47</v>
      </c>
    </row>
    <row r="69" spans="1:10" s="9" customFormat="1" ht="17.850000000000001" customHeight="1" x14ac:dyDescent="0.2">
      <c r="A69" s="8" t="s">
        <v>35</v>
      </c>
      <c r="B69" s="3">
        <f>SUM(C69:J69)</f>
        <v>29</v>
      </c>
      <c r="C69" s="6">
        <v>26</v>
      </c>
      <c r="D69" s="6">
        <v>1</v>
      </c>
      <c r="E69" s="6" t="s">
        <v>47</v>
      </c>
      <c r="F69" s="6">
        <v>1</v>
      </c>
      <c r="G69" s="6">
        <v>1</v>
      </c>
      <c r="H69" s="6" t="s">
        <v>47</v>
      </c>
      <c r="I69" s="6" t="s">
        <v>47</v>
      </c>
      <c r="J69" s="7" t="s">
        <v>47</v>
      </c>
    </row>
    <row r="70" spans="1:10" s="9" customFormat="1" ht="17.850000000000001" customHeight="1" x14ac:dyDescent="0.2">
      <c r="A70" s="8" t="s">
        <v>27</v>
      </c>
      <c r="B70" s="3">
        <f>SUM(C70:J70)</f>
        <v>5</v>
      </c>
      <c r="C70" s="6">
        <v>5</v>
      </c>
      <c r="D70" s="6" t="s">
        <v>47</v>
      </c>
      <c r="E70" s="6" t="s">
        <v>47</v>
      </c>
      <c r="F70" s="6" t="s">
        <v>47</v>
      </c>
      <c r="G70" s="6" t="s">
        <v>47</v>
      </c>
      <c r="H70" s="6" t="s">
        <v>47</v>
      </c>
      <c r="I70" s="6" t="s">
        <v>47</v>
      </c>
      <c r="J70" s="7" t="s">
        <v>47</v>
      </c>
    </row>
    <row r="71" spans="1:10" s="9" customFormat="1" ht="17.850000000000001" customHeight="1" x14ac:dyDescent="0.2">
      <c r="A71" s="8" t="s">
        <v>28</v>
      </c>
      <c r="B71" s="3">
        <f>SUM(C71:J71)</f>
        <v>140</v>
      </c>
      <c r="C71" s="6">
        <v>107</v>
      </c>
      <c r="D71" s="6">
        <v>3</v>
      </c>
      <c r="E71" s="6">
        <v>23</v>
      </c>
      <c r="F71" s="6">
        <v>5</v>
      </c>
      <c r="G71" s="6">
        <v>1</v>
      </c>
      <c r="H71" s="6">
        <v>1</v>
      </c>
      <c r="I71" s="6" t="s">
        <v>47</v>
      </c>
      <c r="J71" s="7" t="s">
        <v>47</v>
      </c>
    </row>
    <row r="72" spans="1:10" s="9" customFormat="1" ht="17.850000000000001" customHeight="1" x14ac:dyDescent="0.2">
      <c r="A72" s="9" t="s">
        <v>18</v>
      </c>
      <c r="B72" s="3">
        <f t="shared" ref="B72:B73" si="18">SUM(C72:J72)</f>
        <v>15</v>
      </c>
      <c r="C72" s="6">
        <v>14</v>
      </c>
      <c r="D72" s="6">
        <v>1</v>
      </c>
      <c r="E72" s="6" t="s">
        <v>47</v>
      </c>
      <c r="F72" s="6" t="s">
        <v>47</v>
      </c>
      <c r="G72" s="6" t="s">
        <v>47</v>
      </c>
      <c r="H72" s="6" t="s">
        <v>47</v>
      </c>
      <c r="I72" s="6" t="s">
        <v>47</v>
      </c>
      <c r="J72" s="7" t="s">
        <v>47</v>
      </c>
    </row>
    <row r="73" spans="1:10" s="9" customFormat="1" ht="17.850000000000001" customHeight="1" x14ac:dyDescent="0.2">
      <c r="A73" s="9" t="s">
        <v>37</v>
      </c>
      <c r="B73" s="3">
        <f t="shared" si="18"/>
        <v>12</v>
      </c>
      <c r="C73" s="6">
        <v>11</v>
      </c>
      <c r="D73" s="6">
        <v>1</v>
      </c>
      <c r="E73" s="6" t="s">
        <v>47</v>
      </c>
      <c r="F73" s="6" t="s">
        <v>47</v>
      </c>
      <c r="G73" s="6" t="s">
        <v>47</v>
      </c>
      <c r="H73" s="6" t="s">
        <v>47</v>
      </c>
      <c r="I73" s="6" t="s">
        <v>47</v>
      </c>
      <c r="J73" s="7" t="s">
        <v>47</v>
      </c>
    </row>
    <row r="74" spans="1:10" s="9" customFormat="1" ht="17.850000000000001" customHeight="1" x14ac:dyDescent="0.2">
      <c r="A74" s="9" t="s">
        <v>38</v>
      </c>
      <c r="B74" s="3">
        <f>SUM(C74:J74)</f>
        <v>83</v>
      </c>
      <c r="C74" s="6">
        <v>67</v>
      </c>
      <c r="D74" s="6">
        <v>12</v>
      </c>
      <c r="E74" s="6">
        <v>3</v>
      </c>
      <c r="F74" s="6" t="s">
        <v>47</v>
      </c>
      <c r="G74" s="6" t="s">
        <v>47</v>
      </c>
      <c r="H74" s="6">
        <v>1</v>
      </c>
      <c r="I74" s="6" t="s">
        <v>47</v>
      </c>
      <c r="J74" s="7" t="s">
        <v>47</v>
      </c>
    </row>
    <row r="75" spans="1:10" s="9" customFormat="1" ht="17.850000000000001" customHeight="1" x14ac:dyDescent="0.2">
      <c r="A75" s="53" t="s">
        <v>40</v>
      </c>
      <c r="B75" s="3">
        <f t="shared" ref="B75:J75" si="19">SUM(B76,B84,B109,B115,B119,B146,B147,B148)</f>
        <v>49860</v>
      </c>
      <c r="C75" s="3">
        <f t="shared" si="19"/>
        <v>46873</v>
      </c>
      <c r="D75" s="3">
        <f t="shared" si="19"/>
        <v>1967</v>
      </c>
      <c r="E75" s="3">
        <f t="shared" si="19"/>
        <v>185</v>
      </c>
      <c r="F75" s="3">
        <f t="shared" si="19"/>
        <v>476</v>
      </c>
      <c r="G75" s="3">
        <f t="shared" si="19"/>
        <v>232</v>
      </c>
      <c r="H75" s="3">
        <f t="shared" si="19"/>
        <v>83</v>
      </c>
      <c r="I75" s="3">
        <f t="shared" si="19"/>
        <v>24</v>
      </c>
      <c r="J75" s="13">
        <f t="shared" si="19"/>
        <v>21</v>
      </c>
    </row>
    <row r="76" spans="1:10" s="9" customFormat="1" ht="17.850000000000001" customHeight="1" x14ac:dyDescent="0.2">
      <c r="A76" s="9" t="s">
        <v>14</v>
      </c>
      <c r="B76" s="3">
        <f t="shared" ref="B76:J76" si="20">SUM(B77,B82,B83)</f>
        <v>29964</v>
      </c>
      <c r="C76" s="3">
        <f t="shared" si="20"/>
        <v>28144</v>
      </c>
      <c r="D76" s="3">
        <f t="shared" si="20"/>
        <v>1185</v>
      </c>
      <c r="E76" s="3">
        <f t="shared" si="20"/>
        <v>115</v>
      </c>
      <c r="F76" s="3">
        <f t="shared" si="20"/>
        <v>299</v>
      </c>
      <c r="G76" s="3">
        <f t="shared" si="20"/>
        <v>165</v>
      </c>
      <c r="H76" s="3">
        <f t="shared" si="20"/>
        <v>33</v>
      </c>
      <c r="I76" s="3">
        <f t="shared" si="20"/>
        <v>14</v>
      </c>
      <c r="J76" s="13">
        <f t="shared" si="20"/>
        <v>9</v>
      </c>
    </row>
    <row r="77" spans="1:10" s="9" customFormat="1" ht="17.850000000000001" customHeight="1" x14ac:dyDescent="0.2">
      <c r="A77" s="9" t="s">
        <v>22</v>
      </c>
      <c r="B77" s="3">
        <f>SUM(B78:B81)</f>
        <v>28185</v>
      </c>
      <c r="C77" s="3">
        <f>SUM(C78:C81)</f>
        <v>26500</v>
      </c>
      <c r="D77" s="3">
        <f>SUM(D78:D81)</f>
        <v>1143</v>
      </c>
      <c r="E77" s="3">
        <f t="shared" ref="E77:J77" si="21">SUM(E78:E81)</f>
        <v>82</v>
      </c>
      <c r="F77" s="3">
        <f t="shared" si="21"/>
        <v>256</v>
      </c>
      <c r="G77" s="3">
        <f t="shared" si="21"/>
        <v>150</v>
      </c>
      <c r="H77" s="3">
        <f t="shared" si="21"/>
        <v>32</v>
      </c>
      <c r="I77" s="3">
        <f t="shared" si="21"/>
        <v>14</v>
      </c>
      <c r="J77" s="14">
        <f t="shared" si="21"/>
        <v>8</v>
      </c>
    </row>
    <row r="78" spans="1:10" s="9" customFormat="1" ht="17.850000000000001" customHeight="1" x14ac:dyDescent="0.2">
      <c r="A78" s="9" t="s">
        <v>23</v>
      </c>
      <c r="B78" s="3">
        <f t="shared" ref="B78:B83" si="22">SUM(C78:J78)</f>
        <v>9881</v>
      </c>
      <c r="C78" s="6">
        <v>9310</v>
      </c>
      <c r="D78" s="6">
        <v>399</v>
      </c>
      <c r="E78" s="17">
        <v>26</v>
      </c>
      <c r="F78" s="17">
        <v>78</v>
      </c>
      <c r="G78" s="17">
        <v>49</v>
      </c>
      <c r="H78" s="17">
        <v>12</v>
      </c>
      <c r="I78" s="17">
        <v>4</v>
      </c>
      <c r="J78" s="19">
        <v>3</v>
      </c>
    </row>
    <row r="79" spans="1:10" s="9" customFormat="1" ht="17.850000000000001" customHeight="1" x14ac:dyDescent="0.2">
      <c r="A79" s="9" t="s">
        <v>24</v>
      </c>
      <c r="B79" s="3">
        <f t="shared" si="22"/>
        <v>15735</v>
      </c>
      <c r="C79" s="6">
        <v>14800</v>
      </c>
      <c r="D79" s="6">
        <v>634</v>
      </c>
      <c r="E79" s="17">
        <v>44</v>
      </c>
      <c r="F79" s="6">
        <v>144</v>
      </c>
      <c r="G79" s="6">
        <v>86</v>
      </c>
      <c r="H79" s="6">
        <v>14</v>
      </c>
      <c r="I79" s="6">
        <v>8</v>
      </c>
      <c r="J79" s="7">
        <v>5</v>
      </c>
    </row>
    <row r="80" spans="1:10" s="9" customFormat="1" ht="17.850000000000001" customHeight="1" x14ac:dyDescent="0.2">
      <c r="A80" s="9" t="s">
        <v>25</v>
      </c>
      <c r="B80" s="3">
        <f t="shared" si="22"/>
        <v>2561</v>
      </c>
      <c r="C80" s="6">
        <v>2384</v>
      </c>
      <c r="D80" s="6">
        <v>108</v>
      </c>
      <c r="E80" s="17">
        <v>12</v>
      </c>
      <c r="F80" s="17">
        <v>34</v>
      </c>
      <c r="G80" s="17">
        <v>15</v>
      </c>
      <c r="H80" s="17">
        <v>6</v>
      </c>
      <c r="I80" s="17">
        <v>2</v>
      </c>
      <c r="J80" s="7" t="s">
        <v>47</v>
      </c>
    </row>
    <row r="81" spans="1:10" s="9" customFormat="1" ht="17.850000000000001" customHeight="1" x14ac:dyDescent="0.2">
      <c r="A81" s="9" t="s">
        <v>26</v>
      </c>
      <c r="B81" s="3">
        <f t="shared" si="22"/>
        <v>8</v>
      </c>
      <c r="C81" s="6">
        <v>6</v>
      </c>
      <c r="D81" s="6">
        <v>2</v>
      </c>
      <c r="E81" s="6" t="s">
        <v>47</v>
      </c>
      <c r="F81" s="6" t="s">
        <v>47</v>
      </c>
      <c r="G81" s="6" t="s">
        <v>47</v>
      </c>
      <c r="H81" s="6" t="s">
        <v>47</v>
      </c>
      <c r="I81" s="6" t="s">
        <v>47</v>
      </c>
      <c r="J81" s="7" t="s">
        <v>47</v>
      </c>
    </row>
    <row r="82" spans="1:10" s="9" customFormat="1" ht="17.850000000000001" customHeight="1" x14ac:dyDescent="0.2">
      <c r="A82" s="34" t="s">
        <v>27</v>
      </c>
      <c r="B82" s="3">
        <f t="shared" si="22"/>
        <v>55</v>
      </c>
      <c r="C82" s="18">
        <v>53</v>
      </c>
      <c r="D82" s="6" t="s">
        <v>47</v>
      </c>
      <c r="E82" s="6" t="s">
        <v>47</v>
      </c>
      <c r="F82" s="6">
        <v>2</v>
      </c>
      <c r="G82" s="6" t="s">
        <v>47</v>
      </c>
      <c r="H82" s="6" t="s">
        <v>47</v>
      </c>
      <c r="I82" s="6" t="s">
        <v>47</v>
      </c>
      <c r="J82" s="7" t="s">
        <v>47</v>
      </c>
    </row>
    <row r="83" spans="1:10" s="9" customFormat="1" ht="17.850000000000001" customHeight="1" x14ac:dyDescent="0.2">
      <c r="A83" s="8" t="s">
        <v>28</v>
      </c>
      <c r="B83" s="32">
        <f t="shared" si="22"/>
        <v>1724</v>
      </c>
      <c r="C83" s="18">
        <v>1591</v>
      </c>
      <c r="D83" s="18">
        <v>42</v>
      </c>
      <c r="E83" s="6">
        <v>33</v>
      </c>
      <c r="F83" s="6">
        <v>41</v>
      </c>
      <c r="G83" s="6">
        <v>15</v>
      </c>
      <c r="H83" s="6">
        <v>1</v>
      </c>
      <c r="I83" s="6" t="s">
        <v>47</v>
      </c>
      <c r="J83" s="7">
        <v>1</v>
      </c>
    </row>
    <row r="84" spans="1:10" s="9" customFormat="1" ht="17.850000000000001" customHeight="1" x14ac:dyDescent="0.2">
      <c r="A84" s="9" t="s">
        <v>15</v>
      </c>
      <c r="B84" s="3">
        <f t="shared" ref="B84:J84" si="23">SUM(B85,B108,B103)</f>
        <v>7893</v>
      </c>
      <c r="C84" s="3">
        <f t="shared" si="23"/>
        <v>7326</v>
      </c>
      <c r="D84" s="3">
        <f t="shared" si="23"/>
        <v>417</v>
      </c>
      <c r="E84" s="3">
        <f t="shared" si="23"/>
        <v>41</v>
      </c>
      <c r="F84" s="3">
        <f t="shared" si="23"/>
        <v>43</v>
      </c>
      <c r="G84" s="3">
        <f t="shared" si="23"/>
        <v>26</v>
      </c>
      <c r="H84" s="3">
        <f t="shared" si="23"/>
        <v>31</v>
      </c>
      <c r="I84" s="3">
        <f t="shared" si="23"/>
        <v>5</v>
      </c>
      <c r="J84" s="13">
        <f t="shared" si="23"/>
        <v>5</v>
      </c>
    </row>
    <row r="85" spans="1:10" s="9" customFormat="1" ht="17.850000000000001" customHeight="1" x14ac:dyDescent="0.2">
      <c r="A85" s="9" t="s">
        <v>22</v>
      </c>
      <c r="B85" s="3">
        <f t="shared" ref="B85:J85" si="24">SUM(B86:B102)</f>
        <v>3526</v>
      </c>
      <c r="C85" s="3">
        <f t="shared" si="24"/>
        <v>3380</v>
      </c>
      <c r="D85" s="3">
        <f t="shared" si="24"/>
        <v>92</v>
      </c>
      <c r="E85" s="3">
        <f t="shared" si="24"/>
        <v>9</v>
      </c>
      <c r="F85" s="3">
        <f t="shared" si="24"/>
        <v>28</v>
      </c>
      <c r="G85" s="3">
        <f t="shared" si="24"/>
        <v>7</v>
      </c>
      <c r="H85" s="3">
        <f t="shared" si="24"/>
        <v>6</v>
      </c>
      <c r="I85" s="3">
        <f t="shared" si="24"/>
        <v>1</v>
      </c>
      <c r="J85" s="13">
        <f t="shared" si="24"/>
        <v>4</v>
      </c>
    </row>
    <row r="86" spans="1:10" s="9" customFormat="1" ht="17.850000000000001" customHeight="1" x14ac:dyDescent="0.2">
      <c r="A86" s="9" t="s">
        <v>23</v>
      </c>
      <c r="B86" s="3">
        <f t="shared" ref="B86:B101" si="25">SUM(C86:J86)</f>
        <v>204</v>
      </c>
      <c r="C86" s="6">
        <v>196</v>
      </c>
      <c r="D86" s="6">
        <v>8</v>
      </c>
      <c r="E86" s="6" t="s">
        <v>47</v>
      </c>
      <c r="F86" s="6" t="s">
        <v>47</v>
      </c>
      <c r="G86" s="6" t="s">
        <v>47</v>
      </c>
      <c r="H86" s="6" t="s">
        <v>47</v>
      </c>
      <c r="I86" s="6" t="s">
        <v>47</v>
      </c>
      <c r="J86" s="7" t="s">
        <v>47</v>
      </c>
    </row>
    <row r="87" spans="1:10" ht="18" customHeight="1" x14ac:dyDescent="0.2">
      <c r="A87" s="55" t="s">
        <v>9</v>
      </c>
      <c r="B87" s="55"/>
      <c r="C87" s="55"/>
      <c r="D87" s="55"/>
      <c r="E87" s="55"/>
      <c r="F87" s="55"/>
      <c r="G87" s="55"/>
      <c r="H87" s="55"/>
      <c r="I87" s="55"/>
      <c r="J87" s="55"/>
    </row>
    <row r="88" spans="1:10" ht="18" customHeight="1" x14ac:dyDescent="0.2">
      <c r="A88" s="55" t="s">
        <v>11</v>
      </c>
      <c r="B88" s="55"/>
      <c r="C88" s="55"/>
      <c r="D88" s="55"/>
      <c r="E88" s="55"/>
      <c r="F88" s="55"/>
      <c r="G88" s="55"/>
      <c r="H88" s="55"/>
      <c r="I88" s="55"/>
      <c r="J88" s="55"/>
    </row>
    <row r="89" spans="1:10" ht="18" customHeight="1" x14ac:dyDescent="0.2">
      <c r="A89" s="55" t="s">
        <v>50</v>
      </c>
      <c r="B89" s="55"/>
      <c r="C89" s="55"/>
      <c r="D89" s="55"/>
      <c r="E89" s="55"/>
      <c r="F89" s="55"/>
      <c r="G89" s="55"/>
      <c r="H89" s="55"/>
      <c r="I89" s="55"/>
      <c r="J89" s="55"/>
    </row>
    <row r="90" spans="1:10" ht="8.25" customHeight="1" x14ac:dyDescent="0.2">
      <c r="A90" s="1" t="s">
        <v>0</v>
      </c>
      <c r="B90" s="2"/>
      <c r="C90" s="26"/>
      <c r="D90" s="26"/>
      <c r="E90" s="1"/>
      <c r="F90" s="1"/>
      <c r="G90" s="1"/>
      <c r="H90" s="1"/>
      <c r="I90" s="1"/>
      <c r="J90" s="1"/>
    </row>
    <row r="91" spans="1:10" s="9" customFormat="1" ht="24.75" customHeight="1" x14ac:dyDescent="0.2">
      <c r="A91" s="59" t="s">
        <v>12</v>
      </c>
      <c r="B91" s="62" t="s">
        <v>7</v>
      </c>
      <c r="C91" s="63"/>
      <c r="D91" s="63"/>
      <c r="E91" s="63"/>
      <c r="F91" s="63"/>
      <c r="G91" s="63"/>
      <c r="H91" s="63"/>
      <c r="I91" s="63"/>
      <c r="J91" s="63"/>
    </row>
    <row r="92" spans="1:10" s="9" customFormat="1" ht="26.25" customHeight="1" x14ac:dyDescent="0.2">
      <c r="A92" s="60"/>
      <c r="B92" s="56" t="s">
        <v>8</v>
      </c>
      <c r="C92" s="66" t="s">
        <v>1</v>
      </c>
      <c r="D92" s="67"/>
      <c r="E92" s="68"/>
      <c r="F92" s="68"/>
      <c r="G92" s="68"/>
      <c r="H92" s="68"/>
      <c r="I92" s="68"/>
      <c r="J92" s="68"/>
    </row>
    <row r="93" spans="1:10" s="9" customFormat="1" ht="15.75" customHeight="1" x14ac:dyDescent="0.2">
      <c r="A93" s="60"/>
      <c r="B93" s="64"/>
      <c r="C93" s="56" t="s">
        <v>2</v>
      </c>
      <c r="D93" s="56" t="s">
        <v>19</v>
      </c>
      <c r="E93" s="56" t="s">
        <v>4</v>
      </c>
      <c r="F93" s="56" t="s">
        <v>3</v>
      </c>
      <c r="G93" s="43"/>
      <c r="H93" s="56" t="s">
        <v>5</v>
      </c>
      <c r="I93" s="43"/>
      <c r="J93" s="36"/>
    </row>
    <row r="94" spans="1:10" s="9" customFormat="1" ht="21" customHeight="1" x14ac:dyDescent="0.2">
      <c r="A94" s="60"/>
      <c r="B94" s="64"/>
      <c r="C94" s="57"/>
      <c r="D94" s="57"/>
      <c r="E94" s="57"/>
      <c r="F94" s="57"/>
      <c r="G94" s="37" t="s">
        <v>44</v>
      </c>
      <c r="H94" s="57"/>
      <c r="I94" s="37" t="s">
        <v>44</v>
      </c>
      <c r="J94" s="38" t="s">
        <v>20</v>
      </c>
    </row>
    <row r="95" spans="1:10" s="9" customFormat="1" ht="9" customHeight="1" x14ac:dyDescent="0.2">
      <c r="A95" s="60"/>
      <c r="B95" s="64"/>
      <c r="C95" s="57"/>
      <c r="D95" s="57"/>
      <c r="E95" s="57"/>
      <c r="F95" s="57"/>
      <c r="G95" s="37" t="s">
        <v>43</v>
      </c>
      <c r="H95" s="57"/>
      <c r="I95" s="37" t="s">
        <v>43</v>
      </c>
      <c r="J95" s="39">
        <v>1</v>
      </c>
    </row>
    <row r="96" spans="1:10" s="9" customFormat="1" ht="16.5" customHeight="1" x14ac:dyDescent="0.2">
      <c r="A96" s="60"/>
      <c r="B96" s="64"/>
      <c r="C96" s="57"/>
      <c r="D96" s="57"/>
      <c r="E96" s="57"/>
      <c r="F96" s="57"/>
      <c r="G96" s="40" t="s">
        <v>45</v>
      </c>
      <c r="H96" s="57"/>
      <c r="I96" s="40" t="s">
        <v>46</v>
      </c>
      <c r="J96" s="41"/>
    </row>
    <row r="97" spans="1:10" s="9" customFormat="1" ht="12" customHeight="1" x14ac:dyDescent="0.2">
      <c r="A97" s="61"/>
      <c r="B97" s="65"/>
      <c r="C97" s="58"/>
      <c r="D97" s="58"/>
      <c r="E97" s="58"/>
      <c r="F97" s="58"/>
      <c r="G97" s="44"/>
      <c r="H97" s="58"/>
      <c r="I97" s="44"/>
      <c r="J97" s="42"/>
    </row>
    <row r="98" spans="1:10" s="47" customFormat="1" ht="3" customHeight="1" x14ac:dyDescent="0.2">
      <c r="A98" s="50"/>
      <c r="B98" s="51"/>
      <c r="C98" s="45"/>
      <c r="D98" s="45"/>
      <c r="E98" s="45"/>
      <c r="F98" s="45"/>
      <c r="G98" s="45"/>
      <c r="H98" s="45"/>
      <c r="I98" s="45"/>
      <c r="J98" s="46"/>
    </row>
    <row r="99" spans="1:10" s="9" customFormat="1" ht="17.850000000000001" customHeight="1" x14ac:dyDescent="0.2">
      <c r="A99" s="9" t="s">
        <v>24</v>
      </c>
      <c r="B99" s="3">
        <f t="shared" si="25"/>
        <v>482</v>
      </c>
      <c r="C99" s="6">
        <v>466</v>
      </c>
      <c r="D99" s="6">
        <v>9</v>
      </c>
      <c r="E99" s="6">
        <v>2</v>
      </c>
      <c r="F99" s="6">
        <v>3</v>
      </c>
      <c r="G99" s="6">
        <v>2</v>
      </c>
      <c r="H99" s="6" t="s">
        <v>47</v>
      </c>
      <c r="I99" s="6" t="s">
        <v>47</v>
      </c>
      <c r="J99" s="7" t="s">
        <v>47</v>
      </c>
    </row>
    <row r="100" spans="1:10" s="9" customFormat="1" ht="17.850000000000001" customHeight="1" x14ac:dyDescent="0.2">
      <c r="A100" s="9" t="s">
        <v>25</v>
      </c>
      <c r="B100" s="3">
        <f t="shared" si="25"/>
        <v>523</v>
      </c>
      <c r="C100" s="6">
        <v>495</v>
      </c>
      <c r="D100" s="6">
        <v>21</v>
      </c>
      <c r="E100" s="6">
        <v>3</v>
      </c>
      <c r="F100" s="6">
        <v>2</v>
      </c>
      <c r="G100" s="6">
        <v>1</v>
      </c>
      <c r="H100" s="6" t="s">
        <v>47</v>
      </c>
      <c r="I100" s="6" t="s">
        <v>47</v>
      </c>
      <c r="J100" s="7">
        <v>1</v>
      </c>
    </row>
    <row r="101" spans="1:10" s="9" customFormat="1" ht="17.850000000000001" customHeight="1" x14ac:dyDescent="0.2">
      <c r="A101" s="9" t="s">
        <v>26</v>
      </c>
      <c r="B101" s="3">
        <f t="shared" si="25"/>
        <v>1037</v>
      </c>
      <c r="C101" s="6">
        <v>995</v>
      </c>
      <c r="D101" s="6">
        <v>24</v>
      </c>
      <c r="E101" s="6">
        <v>3</v>
      </c>
      <c r="F101" s="6">
        <v>10</v>
      </c>
      <c r="G101" s="6">
        <v>4</v>
      </c>
      <c r="H101" s="6">
        <v>1</v>
      </c>
      <c r="I101" s="6" t="s">
        <v>47</v>
      </c>
      <c r="J101" s="7" t="s">
        <v>47</v>
      </c>
    </row>
    <row r="102" spans="1:10" s="9" customFormat="1" ht="17.850000000000001" customHeight="1" x14ac:dyDescent="0.2">
      <c r="A102" s="16" t="s">
        <v>29</v>
      </c>
      <c r="B102" s="3">
        <f>SUM(C102:J102)</f>
        <v>1280</v>
      </c>
      <c r="C102" s="6">
        <v>1228</v>
      </c>
      <c r="D102" s="6">
        <v>30</v>
      </c>
      <c r="E102" s="4">
        <v>1</v>
      </c>
      <c r="F102" s="4">
        <v>13</v>
      </c>
      <c r="G102" s="6" t="s">
        <v>47</v>
      </c>
      <c r="H102" s="4">
        <v>5</v>
      </c>
      <c r="I102" s="4">
        <v>1</v>
      </c>
      <c r="J102" s="7">
        <v>2</v>
      </c>
    </row>
    <row r="103" spans="1:10" s="9" customFormat="1" ht="17.850000000000001" customHeight="1" x14ac:dyDescent="0.2">
      <c r="A103" s="9" t="s">
        <v>30</v>
      </c>
      <c r="B103" s="3">
        <f t="shared" ref="B103" si="26">SUM(B104:B107)</f>
        <v>4357</v>
      </c>
      <c r="C103" s="3">
        <f>SUM(C104:C107)</f>
        <v>3936</v>
      </c>
      <c r="D103" s="3">
        <f t="shared" ref="D103:J103" si="27">SUM(D104:D107)</f>
        <v>325</v>
      </c>
      <c r="E103" s="3">
        <f t="shared" si="27"/>
        <v>32</v>
      </c>
      <c r="F103" s="3">
        <f t="shared" si="27"/>
        <v>15</v>
      </c>
      <c r="G103" s="3">
        <f t="shared" si="27"/>
        <v>19</v>
      </c>
      <c r="H103" s="3">
        <f t="shared" si="27"/>
        <v>25</v>
      </c>
      <c r="I103" s="3">
        <f t="shared" si="27"/>
        <v>4</v>
      </c>
      <c r="J103" s="13">
        <f t="shared" si="27"/>
        <v>1</v>
      </c>
    </row>
    <row r="104" spans="1:10" s="9" customFormat="1" ht="17.850000000000001" customHeight="1" x14ac:dyDescent="0.2">
      <c r="A104" s="9" t="s">
        <v>31</v>
      </c>
      <c r="B104" s="3">
        <f>SUM(C104:J104)</f>
        <v>1152</v>
      </c>
      <c r="C104" s="6">
        <v>1093</v>
      </c>
      <c r="D104" s="6">
        <v>45</v>
      </c>
      <c r="E104" s="4">
        <v>4</v>
      </c>
      <c r="F104" s="4">
        <v>2</v>
      </c>
      <c r="G104" s="4">
        <v>7</v>
      </c>
      <c r="H104" s="6" t="s">
        <v>47</v>
      </c>
      <c r="I104" s="6" t="s">
        <v>47</v>
      </c>
      <c r="J104" s="5">
        <v>1</v>
      </c>
    </row>
    <row r="105" spans="1:10" s="9" customFormat="1" ht="17.850000000000001" customHeight="1" x14ac:dyDescent="0.2">
      <c r="A105" s="9" t="s">
        <v>32</v>
      </c>
      <c r="B105" s="3">
        <f>SUM(C105:J105)</f>
        <v>2485</v>
      </c>
      <c r="C105" s="6">
        <v>2212</v>
      </c>
      <c r="D105" s="6">
        <v>221</v>
      </c>
      <c r="E105" s="4">
        <v>15</v>
      </c>
      <c r="F105" s="4">
        <v>10</v>
      </c>
      <c r="G105" s="4">
        <v>8</v>
      </c>
      <c r="H105" s="4">
        <v>17</v>
      </c>
      <c r="I105" s="4">
        <v>2</v>
      </c>
      <c r="J105" s="7" t="s">
        <v>47</v>
      </c>
    </row>
    <row r="106" spans="1:10" s="9" customFormat="1" ht="17.850000000000001" customHeight="1" x14ac:dyDescent="0.2">
      <c r="A106" s="9" t="s">
        <v>33</v>
      </c>
      <c r="B106" s="3">
        <f>SUM(C106:J106)</f>
        <v>690</v>
      </c>
      <c r="C106" s="6">
        <v>607</v>
      </c>
      <c r="D106" s="6">
        <v>54</v>
      </c>
      <c r="E106" s="4">
        <v>13</v>
      </c>
      <c r="F106" s="4">
        <v>3</v>
      </c>
      <c r="G106" s="4">
        <v>4</v>
      </c>
      <c r="H106" s="6">
        <v>7</v>
      </c>
      <c r="I106" s="4">
        <v>2</v>
      </c>
      <c r="J106" s="7" t="s">
        <v>47</v>
      </c>
    </row>
    <row r="107" spans="1:10" s="9" customFormat="1" ht="17.850000000000001" customHeight="1" x14ac:dyDescent="0.2">
      <c r="A107" s="16" t="s">
        <v>34</v>
      </c>
      <c r="B107" s="3">
        <f>SUM(C107:J107)</f>
        <v>30</v>
      </c>
      <c r="C107" s="6">
        <v>24</v>
      </c>
      <c r="D107" s="6">
        <v>5</v>
      </c>
      <c r="E107" s="6" t="s">
        <v>47</v>
      </c>
      <c r="F107" s="6" t="s">
        <v>47</v>
      </c>
      <c r="G107" s="6" t="s">
        <v>47</v>
      </c>
      <c r="H107" s="6">
        <v>1</v>
      </c>
      <c r="I107" s="6" t="s">
        <v>47</v>
      </c>
      <c r="J107" s="7" t="s">
        <v>47</v>
      </c>
    </row>
    <row r="108" spans="1:10" s="9" customFormat="1" ht="17.850000000000001" customHeight="1" x14ac:dyDescent="0.2">
      <c r="A108" s="8" t="s">
        <v>35</v>
      </c>
      <c r="B108" s="3">
        <f>SUM(C108:J108)</f>
        <v>10</v>
      </c>
      <c r="C108" s="6">
        <v>10</v>
      </c>
      <c r="D108" s="6" t="s">
        <v>47</v>
      </c>
      <c r="E108" s="6" t="s">
        <v>47</v>
      </c>
      <c r="F108" s="6" t="s">
        <v>47</v>
      </c>
      <c r="G108" s="6" t="s">
        <v>47</v>
      </c>
      <c r="H108" s="6" t="s">
        <v>47</v>
      </c>
      <c r="I108" s="6" t="s">
        <v>47</v>
      </c>
      <c r="J108" s="7" t="s">
        <v>47</v>
      </c>
    </row>
    <row r="109" spans="1:10" s="9" customFormat="1" ht="17.850000000000001" customHeight="1" x14ac:dyDescent="0.2">
      <c r="A109" s="9" t="s">
        <v>16</v>
      </c>
      <c r="B109" s="3">
        <f t="shared" ref="B109:J109" si="28">SUM(B110:B114)</f>
        <v>8780</v>
      </c>
      <c r="C109" s="3">
        <f t="shared" si="28"/>
        <v>8400</v>
      </c>
      <c r="D109" s="3">
        <f t="shared" si="28"/>
        <v>217</v>
      </c>
      <c r="E109" s="3">
        <f t="shared" si="28"/>
        <v>13</v>
      </c>
      <c r="F109" s="3">
        <f t="shared" si="28"/>
        <v>104</v>
      </c>
      <c r="G109" s="3">
        <f t="shared" si="28"/>
        <v>32</v>
      </c>
      <c r="H109" s="3">
        <f t="shared" si="28"/>
        <v>6</v>
      </c>
      <c r="I109" s="3">
        <f t="shared" si="28"/>
        <v>3</v>
      </c>
      <c r="J109" s="13">
        <f t="shared" si="28"/>
        <v>5</v>
      </c>
    </row>
    <row r="110" spans="1:10" s="9" customFormat="1" ht="17.850000000000001" customHeight="1" x14ac:dyDescent="0.2">
      <c r="A110" s="9" t="s">
        <v>23</v>
      </c>
      <c r="B110" s="3">
        <f>SUM(C110:J110)</f>
        <v>183</v>
      </c>
      <c r="C110" s="6">
        <v>176</v>
      </c>
      <c r="D110" s="6">
        <v>6</v>
      </c>
      <c r="E110" s="6" t="s">
        <v>47</v>
      </c>
      <c r="F110" s="6">
        <v>1</v>
      </c>
      <c r="G110" s="6" t="s">
        <v>47</v>
      </c>
      <c r="H110" s="6" t="s">
        <v>47</v>
      </c>
      <c r="I110" s="6" t="s">
        <v>47</v>
      </c>
      <c r="J110" s="7" t="s">
        <v>47</v>
      </c>
    </row>
    <row r="111" spans="1:10" s="9" customFormat="1" ht="17.850000000000001" customHeight="1" x14ac:dyDescent="0.2">
      <c r="A111" s="9" t="s">
        <v>24</v>
      </c>
      <c r="B111" s="3">
        <f>SUM(C111:J111)</f>
        <v>8478</v>
      </c>
      <c r="C111" s="6">
        <v>8116</v>
      </c>
      <c r="D111" s="6">
        <v>202</v>
      </c>
      <c r="E111" s="6">
        <v>13</v>
      </c>
      <c r="F111" s="6">
        <v>102</v>
      </c>
      <c r="G111" s="6">
        <v>32</v>
      </c>
      <c r="H111" s="6">
        <v>5</v>
      </c>
      <c r="I111" s="6">
        <v>3</v>
      </c>
      <c r="J111" s="7">
        <v>5</v>
      </c>
    </row>
    <row r="112" spans="1:10" s="9" customFormat="1" ht="17.850000000000001" customHeight="1" x14ac:dyDescent="0.2">
      <c r="A112" s="9" t="s">
        <v>25</v>
      </c>
      <c r="B112" s="3">
        <f>SUM(C112:J112)</f>
        <v>85</v>
      </c>
      <c r="C112" s="6">
        <v>79</v>
      </c>
      <c r="D112" s="6">
        <v>5</v>
      </c>
      <c r="E112" s="6" t="s">
        <v>47</v>
      </c>
      <c r="F112" s="6">
        <v>1</v>
      </c>
      <c r="G112" s="6" t="s">
        <v>47</v>
      </c>
      <c r="H112" s="6" t="s">
        <v>47</v>
      </c>
      <c r="I112" s="6" t="s">
        <v>47</v>
      </c>
      <c r="J112" s="7" t="s">
        <v>47</v>
      </c>
    </row>
    <row r="113" spans="1:10" s="9" customFormat="1" ht="17.850000000000001" customHeight="1" x14ac:dyDescent="0.2">
      <c r="A113" s="9" t="s">
        <v>26</v>
      </c>
      <c r="B113" s="3">
        <f>SUM(C113:J113)</f>
        <v>26</v>
      </c>
      <c r="C113" s="6">
        <v>23</v>
      </c>
      <c r="D113" s="6">
        <v>2</v>
      </c>
      <c r="E113" s="6" t="s">
        <v>47</v>
      </c>
      <c r="F113" s="6" t="s">
        <v>47</v>
      </c>
      <c r="G113" s="6" t="s">
        <v>47</v>
      </c>
      <c r="H113" s="6">
        <v>1</v>
      </c>
      <c r="I113" s="6" t="s">
        <v>47</v>
      </c>
      <c r="J113" s="7" t="s">
        <v>47</v>
      </c>
    </row>
    <row r="114" spans="1:10" s="9" customFormat="1" ht="17.850000000000001" customHeight="1" x14ac:dyDescent="0.2">
      <c r="A114" s="9" t="s">
        <v>29</v>
      </c>
      <c r="B114" s="3">
        <f>SUM(C114:J114)</f>
        <v>8</v>
      </c>
      <c r="C114" s="6">
        <v>6</v>
      </c>
      <c r="D114" s="6">
        <v>2</v>
      </c>
      <c r="E114" s="6" t="s">
        <v>47</v>
      </c>
      <c r="F114" s="6" t="s">
        <v>47</v>
      </c>
      <c r="G114" s="6" t="s">
        <v>47</v>
      </c>
      <c r="H114" s="6" t="s">
        <v>47</v>
      </c>
      <c r="I114" s="6" t="s">
        <v>47</v>
      </c>
      <c r="J114" s="7" t="s">
        <v>47</v>
      </c>
    </row>
    <row r="115" spans="1:10" s="9" customFormat="1" ht="17.850000000000001" customHeight="1" x14ac:dyDescent="0.25">
      <c r="A115" s="9" t="s">
        <v>17</v>
      </c>
      <c r="B115" s="3">
        <f>SUM(B116:B117)</f>
        <v>207</v>
      </c>
      <c r="C115" s="3">
        <f t="shared" ref="C115:H115" si="29">SUM(C116:C117)</f>
        <v>194</v>
      </c>
      <c r="D115" s="3">
        <f t="shared" ref="D115" si="30">SUM(D116:D117)</f>
        <v>5</v>
      </c>
      <c r="E115" s="3">
        <f t="shared" si="29"/>
        <v>1</v>
      </c>
      <c r="F115" s="3">
        <f t="shared" si="29"/>
        <v>3</v>
      </c>
      <c r="G115" s="3">
        <f t="shared" si="29"/>
        <v>3</v>
      </c>
      <c r="H115" s="3">
        <f t="shared" si="29"/>
        <v>1</v>
      </c>
      <c r="I115" s="48" t="s">
        <v>47</v>
      </c>
      <c r="J115" s="49" t="s">
        <v>47</v>
      </c>
    </row>
    <row r="116" spans="1:10" s="9" customFormat="1" ht="17.850000000000001" customHeight="1" x14ac:dyDescent="0.2">
      <c r="A116" s="9" t="s">
        <v>26</v>
      </c>
      <c r="B116" s="3">
        <f>SUM(C116:J116)</f>
        <v>191</v>
      </c>
      <c r="C116" s="6">
        <v>178</v>
      </c>
      <c r="D116" s="6">
        <v>5</v>
      </c>
      <c r="E116" s="6">
        <v>1</v>
      </c>
      <c r="F116" s="6">
        <v>3</v>
      </c>
      <c r="G116" s="6">
        <v>3</v>
      </c>
      <c r="H116" s="6">
        <v>1</v>
      </c>
      <c r="I116" s="6" t="s">
        <v>47</v>
      </c>
      <c r="J116" s="7" t="s">
        <v>47</v>
      </c>
    </row>
    <row r="117" spans="1:10" s="9" customFormat="1" ht="17.850000000000001" customHeight="1" x14ac:dyDescent="0.2">
      <c r="A117" s="9" t="s">
        <v>29</v>
      </c>
      <c r="B117" s="3">
        <f>SUM(C117:J117)</f>
        <v>16</v>
      </c>
      <c r="C117" s="6">
        <v>16</v>
      </c>
      <c r="D117" s="6" t="s">
        <v>47</v>
      </c>
      <c r="E117" s="6" t="s">
        <v>47</v>
      </c>
      <c r="F117" s="6" t="s">
        <v>47</v>
      </c>
      <c r="G117" s="6" t="s">
        <v>47</v>
      </c>
      <c r="H117" s="6" t="s">
        <v>47</v>
      </c>
      <c r="I117" s="6" t="s">
        <v>47</v>
      </c>
      <c r="J117" s="7" t="s">
        <v>47</v>
      </c>
    </row>
    <row r="118" spans="1:10" s="9" customFormat="1" ht="17.850000000000001" customHeight="1" x14ac:dyDescent="0.2">
      <c r="A118" s="9" t="s">
        <v>13</v>
      </c>
      <c r="B118" s="3"/>
      <c r="C118" s="3"/>
      <c r="D118" s="3"/>
      <c r="E118" s="3"/>
      <c r="F118" s="3"/>
      <c r="G118" s="3"/>
      <c r="H118" s="3"/>
      <c r="I118" s="3"/>
      <c r="J118" s="13"/>
    </row>
    <row r="119" spans="1:10" s="9" customFormat="1" ht="17.850000000000001" customHeight="1" x14ac:dyDescent="0.2">
      <c r="A119" s="9" t="s">
        <v>39</v>
      </c>
      <c r="B119" s="3">
        <f t="shared" ref="B119:J119" si="31">SUM(B120,B143,B126,B144,B145)</f>
        <v>2971</v>
      </c>
      <c r="C119" s="3">
        <f t="shared" si="31"/>
        <v>2766</v>
      </c>
      <c r="D119" s="3">
        <f t="shared" si="31"/>
        <v>142</v>
      </c>
      <c r="E119" s="3">
        <f t="shared" si="31"/>
        <v>15</v>
      </c>
      <c r="F119" s="3">
        <f t="shared" si="31"/>
        <v>27</v>
      </c>
      <c r="G119" s="3">
        <f t="shared" si="31"/>
        <v>6</v>
      </c>
      <c r="H119" s="3">
        <f t="shared" si="31"/>
        <v>11</v>
      </c>
      <c r="I119" s="3">
        <f t="shared" si="31"/>
        <v>2</v>
      </c>
      <c r="J119" s="13">
        <f t="shared" si="31"/>
        <v>2</v>
      </c>
    </row>
    <row r="120" spans="1:10" s="9" customFormat="1" ht="17.850000000000001" customHeight="1" x14ac:dyDescent="0.2">
      <c r="A120" s="9" t="s">
        <v>22</v>
      </c>
      <c r="B120" s="3">
        <f t="shared" ref="B120:J120" si="32">SUM(B121:B125)</f>
        <v>2758</v>
      </c>
      <c r="C120" s="3">
        <f t="shared" si="32"/>
        <v>2595</v>
      </c>
      <c r="D120" s="3">
        <f t="shared" si="32"/>
        <v>116</v>
      </c>
      <c r="E120" s="3">
        <f t="shared" si="32"/>
        <v>3</v>
      </c>
      <c r="F120" s="3">
        <f t="shared" si="32"/>
        <v>25</v>
      </c>
      <c r="G120" s="3">
        <f t="shared" si="32"/>
        <v>5</v>
      </c>
      <c r="H120" s="3">
        <f t="shared" si="32"/>
        <v>10</v>
      </c>
      <c r="I120" s="3">
        <f t="shared" si="32"/>
        <v>2</v>
      </c>
      <c r="J120" s="13">
        <f t="shared" si="32"/>
        <v>2</v>
      </c>
    </row>
    <row r="121" spans="1:10" s="9" customFormat="1" ht="17.850000000000001" customHeight="1" x14ac:dyDescent="0.2">
      <c r="A121" s="9" t="s">
        <v>23</v>
      </c>
      <c r="B121" s="3">
        <f t="shared" ref="B121:B124" si="33">SUM(C121:J121)</f>
        <v>176</v>
      </c>
      <c r="C121" s="6">
        <v>164</v>
      </c>
      <c r="D121" s="6">
        <v>11</v>
      </c>
      <c r="E121" s="6">
        <v>1</v>
      </c>
      <c r="F121" s="6" t="s">
        <v>47</v>
      </c>
      <c r="G121" s="6" t="s">
        <v>47</v>
      </c>
      <c r="H121" s="6" t="s">
        <v>47</v>
      </c>
      <c r="I121" s="6" t="s">
        <v>47</v>
      </c>
      <c r="J121" s="7" t="s">
        <v>47</v>
      </c>
    </row>
    <row r="122" spans="1:10" s="9" customFormat="1" ht="17.850000000000001" customHeight="1" x14ac:dyDescent="0.2">
      <c r="A122" s="9" t="s">
        <v>24</v>
      </c>
      <c r="B122" s="3">
        <f t="shared" si="33"/>
        <v>173</v>
      </c>
      <c r="C122" s="6">
        <v>161</v>
      </c>
      <c r="D122" s="6">
        <v>9</v>
      </c>
      <c r="E122" s="6" t="s">
        <v>47</v>
      </c>
      <c r="F122" s="6" t="s">
        <v>47</v>
      </c>
      <c r="G122" s="6">
        <v>1</v>
      </c>
      <c r="H122" s="6">
        <v>2</v>
      </c>
      <c r="I122" s="6" t="s">
        <v>47</v>
      </c>
      <c r="J122" s="7" t="s">
        <v>47</v>
      </c>
    </row>
    <row r="123" spans="1:10" s="9" customFormat="1" ht="17.850000000000001" customHeight="1" x14ac:dyDescent="0.2">
      <c r="A123" s="9" t="s">
        <v>25</v>
      </c>
      <c r="B123" s="3">
        <f t="shared" si="33"/>
        <v>392</v>
      </c>
      <c r="C123" s="6">
        <v>353</v>
      </c>
      <c r="D123" s="6">
        <v>30</v>
      </c>
      <c r="E123" s="6">
        <v>2</v>
      </c>
      <c r="F123" s="6">
        <v>4</v>
      </c>
      <c r="G123" s="6">
        <v>1</v>
      </c>
      <c r="H123" s="6">
        <v>1</v>
      </c>
      <c r="I123" s="6" t="s">
        <v>47</v>
      </c>
      <c r="J123" s="7">
        <v>1</v>
      </c>
    </row>
    <row r="124" spans="1:10" s="9" customFormat="1" ht="17.850000000000001" customHeight="1" x14ac:dyDescent="0.2">
      <c r="A124" s="16" t="s">
        <v>26</v>
      </c>
      <c r="B124" s="3">
        <f t="shared" si="33"/>
        <v>87</v>
      </c>
      <c r="C124" s="6">
        <v>75</v>
      </c>
      <c r="D124" s="6">
        <v>9</v>
      </c>
      <c r="E124" s="6" t="s">
        <v>47</v>
      </c>
      <c r="F124" s="6">
        <v>2</v>
      </c>
      <c r="G124" s="6">
        <v>1</v>
      </c>
      <c r="H124" s="6" t="s">
        <v>47</v>
      </c>
      <c r="I124" s="6" t="s">
        <v>47</v>
      </c>
      <c r="J124" s="7" t="s">
        <v>47</v>
      </c>
    </row>
    <row r="125" spans="1:10" s="9" customFormat="1" ht="17.850000000000001" customHeight="1" x14ac:dyDescent="0.2">
      <c r="A125" s="16" t="s">
        <v>29</v>
      </c>
      <c r="B125" s="3">
        <f>SUM(C125:J125)</f>
        <v>1930</v>
      </c>
      <c r="C125" s="6">
        <v>1842</v>
      </c>
      <c r="D125" s="6">
        <v>57</v>
      </c>
      <c r="E125" s="6" t="s">
        <v>47</v>
      </c>
      <c r="F125" s="6">
        <v>19</v>
      </c>
      <c r="G125" s="6">
        <v>2</v>
      </c>
      <c r="H125" s="6">
        <v>7</v>
      </c>
      <c r="I125" s="6">
        <v>2</v>
      </c>
      <c r="J125" s="7">
        <v>1</v>
      </c>
    </row>
    <row r="126" spans="1:10" s="9" customFormat="1" ht="17.850000000000001" customHeight="1" x14ac:dyDescent="0.25">
      <c r="A126" s="9" t="s">
        <v>30</v>
      </c>
      <c r="B126" s="3">
        <f>SUM(B127:B142)</f>
        <v>127</v>
      </c>
      <c r="C126" s="3">
        <f>SUM(C127:C142)</f>
        <v>101</v>
      </c>
      <c r="D126" s="3">
        <f>SUM(D127:D142)</f>
        <v>23</v>
      </c>
      <c r="E126" s="3">
        <f t="shared" ref="E126:F126" si="34">SUM(E127:E142)</f>
        <v>2</v>
      </c>
      <c r="F126" s="3">
        <f t="shared" si="34"/>
        <v>1</v>
      </c>
      <c r="G126" s="48" t="s">
        <v>47</v>
      </c>
      <c r="H126" s="48" t="s">
        <v>47</v>
      </c>
      <c r="I126" s="48" t="s">
        <v>47</v>
      </c>
      <c r="J126" s="49" t="s">
        <v>47</v>
      </c>
    </row>
    <row r="127" spans="1:10" s="9" customFormat="1" ht="17.850000000000001" customHeight="1" x14ac:dyDescent="0.2">
      <c r="A127" s="9" t="s">
        <v>31</v>
      </c>
      <c r="B127" s="3">
        <f t="shared" ref="B127:B142" si="35">SUM(C127:J127)</f>
        <v>28</v>
      </c>
      <c r="C127" s="6">
        <v>24</v>
      </c>
      <c r="D127" s="6">
        <v>3</v>
      </c>
      <c r="E127" s="6" t="s">
        <v>47</v>
      </c>
      <c r="F127" s="6">
        <v>1</v>
      </c>
      <c r="G127" s="6" t="s">
        <v>47</v>
      </c>
      <c r="H127" s="6" t="s">
        <v>47</v>
      </c>
      <c r="I127" s="6" t="s">
        <v>47</v>
      </c>
      <c r="J127" s="7" t="s">
        <v>47</v>
      </c>
    </row>
    <row r="128" spans="1:10" s="9" customFormat="1" ht="17.850000000000001" customHeight="1" x14ac:dyDescent="0.2">
      <c r="A128" s="9" t="s">
        <v>32</v>
      </c>
      <c r="B128" s="3">
        <f t="shared" si="35"/>
        <v>93</v>
      </c>
      <c r="C128" s="6">
        <v>73</v>
      </c>
      <c r="D128" s="6">
        <v>18</v>
      </c>
      <c r="E128" s="6">
        <v>2</v>
      </c>
      <c r="F128" s="6" t="s">
        <v>47</v>
      </c>
      <c r="G128" s="6" t="s">
        <v>47</v>
      </c>
      <c r="H128" s="6" t="s">
        <v>47</v>
      </c>
      <c r="I128" s="6" t="s">
        <v>47</v>
      </c>
      <c r="J128" s="7" t="s">
        <v>47</v>
      </c>
    </row>
    <row r="129" spans="1:10" s="9" customFormat="1" ht="17.850000000000001" customHeight="1" x14ac:dyDescent="0.2">
      <c r="A129" s="9" t="s">
        <v>33</v>
      </c>
      <c r="B129" s="3">
        <f t="shared" si="35"/>
        <v>4</v>
      </c>
      <c r="C129" s="6">
        <v>3</v>
      </c>
      <c r="D129" s="6">
        <v>1</v>
      </c>
      <c r="E129" s="6" t="s">
        <v>47</v>
      </c>
      <c r="F129" s="6" t="s">
        <v>47</v>
      </c>
      <c r="G129" s="6" t="s">
        <v>47</v>
      </c>
      <c r="H129" s="6" t="s">
        <v>47</v>
      </c>
      <c r="I129" s="6" t="s">
        <v>47</v>
      </c>
      <c r="J129" s="7" t="s">
        <v>47</v>
      </c>
    </row>
    <row r="130" spans="1:10" ht="18" customHeight="1" x14ac:dyDescent="0.2">
      <c r="A130" s="55" t="s">
        <v>9</v>
      </c>
      <c r="B130" s="55"/>
      <c r="C130" s="55"/>
      <c r="D130" s="55"/>
      <c r="E130" s="55"/>
      <c r="F130" s="55"/>
      <c r="G130" s="55"/>
      <c r="H130" s="55"/>
      <c r="I130" s="55"/>
      <c r="J130" s="55"/>
    </row>
    <row r="131" spans="1:10" ht="18" customHeight="1" x14ac:dyDescent="0.2">
      <c r="A131" s="55" t="s">
        <v>11</v>
      </c>
      <c r="B131" s="55"/>
      <c r="C131" s="55"/>
      <c r="D131" s="55"/>
      <c r="E131" s="55"/>
      <c r="F131" s="55"/>
      <c r="G131" s="55"/>
      <c r="H131" s="55"/>
      <c r="I131" s="55"/>
      <c r="J131" s="55"/>
    </row>
    <row r="132" spans="1:10" ht="18" customHeight="1" x14ac:dyDescent="0.2">
      <c r="A132" s="55" t="s">
        <v>50</v>
      </c>
      <c r="B132" s="55"/>
      <c r="C132" s="55"/>
      <c r="D132" s="55"/>
      <c r="E132" s="55"/>
      <c r="F132" s="55"/>
      <c r="G132" s="55"/>
      <c r="H132" s="55"/>
      <c r="I132" s="55"/>
      <c r="J132" s="55"/>
    </row>
    <row r="133" spans="1:10" ht="8.25" customHeight="1" x14ac:dyDescent="0.2">
      <c r="A133" s="1" t="s">
        <v>0</v>
      </c>
      <c r="B133" s="2"/>
      <c r="C133" s="26"/>
      <c r="D133" s="26"/>
      <c r="E133" s="1"/>
      <c r="F133" s="1"/>
      <c r="G133" s="1"/>
      <c r="H133" s="1"/>
      <c r="I133" s="1"/>
      <c r="J133" s="1"/>
    </row>
    <row r="134" spans="1:10" s="9" customFormat="1" ht="24.75" customHeight="1" x14ac:dyDescent="0.2">
      <c r="A134" s="59" t="s">
        <v>12</v>
      </c>
      <c r="B134" s="62" t="s">
        <v>7</v>
      </c>
      <c r="C134" s="63"/>
      <c r="D134" s="63"/>
      <c r="E134" s="63"/>
      <c r="F134" s="63"/>
      <c r="G134" s="63"/>
      <c r="H134" s="63"/>
      <c r="I134" s="63"/>
      <c r="J134" s="63"/>
    </row>
    <row r="135" spans="1:10" s="9" customFormat="1" ht="26.25" customHeight="1" x14ac:dyDescent="0.2">
      <c r="A135" s="60"/>
      <c r="B135" s="56" t="s">
        <v>8</v>
      </c>
      <c r="C135" s="66" t="s">
        <v>1</v>
      </c>
      <c r="D135" s="67"/>
      <c r="E135" s="68"/>
      <c r="F135" s="68"/>
      <c r="G135" s="68"/>
      <c r="H135" s="68"/>
      <c r="I135" s="68"/>
      <c r="J135" s="68"/>
    </row>
    <row r="136" spans="1:10" s="9" customFormat="1" ht="15.75" customHeight="1" x14ac:dyDescent="0.2">
      <c r="A136" s="60"/>
      <c r="B136" s="64"/>
      <c r="C136" s="56" t="s">
        <v>2</v>
      </c>
      <c r="D136" s="56" t="s">
        <v>19</v>
      </c>
      <c r="E136" s="56" t="s">
        <v>4</v>
      </c>
      <c r="F136" s="56" t="s">
        <v>3</v>
      </c>
      <c r="G136" s="43"/>
      <c r="H136" s="56" t="s">
        <v>5</v>
      </c>
      <c r="I136" s="43"/>
      <c r="J136" s="36"/>
    </row>
    <row r="137" spans="1:10" s="9" customFormat="1" ht="21" customHeight="1" x14ac:dyDescent="0.2">
      <c r="A137" s="60"/>
      <c r="B137" s="64"/>
      <c r="C137" s="57"/>
      <c r="D137" s="57"/>
      <c r="E137" s="57"/>
      <c r="F137" s="57"/>
      <c r="G137" s="37" t="s">
        <v>44</v>
      </c>
      <c r="H137" s="57"/>
      <c r="I137" s="37" t="s">
        <v>44</v>
      </c>
      <c r="J137" s="38" t="s">
        <v>20</v>
      </c>
    </row>
    <row r="138" spans="1:10" s="9" customFormat="1" ht="9" customHeight="1" x14ac:dyDescent="0.2">
      <c r="A138" s="60"/>
      <c r="B138" s="64"/>
      <c r="C138" s="57"/>
      <c r="D138" s="57"/>
      <c r="E138" s="57"/>
      <c r="F138" s="57"/>
      <c r="G138" s="37" t="s">
        <v>43</v>
      </c>
      <c r="H138" s="57"/>
      <c r="I138" s="37" t="s">
        <v>43</v>
      </c>
      <c r="J138" s="39">
        <v>1</v>
      </c>
    </row>
    <row r="139" spans="1:10" s="9" customFormat="1" ht="16.5" customHeight="1" x14ac:dyDescent="0.2">
      <c r="A139" s="60"/>
      <c r="B139" s="64"/>
      <c r="C139" s="57"/>
      <c r="D139" s="57"/>
      <c r="E139" s="57"/>
      <c r="F139" s="57"/>
      <c r="G139" s="40" t="s">
        <v>45</v>
      </c>
      <c r="H139" s="57"/>
      <c r="I139" s="40" t="s">
        <v>46</v>
      </c>
      <c r="J139" s="41"/>
    </row>
    <row r="140" spans="1:10" s="9" customFormat="1" ht="12" customHeight="1" x14ac:dyDescent="0.2">
      <c r="A140" s="61"/>
      <c r="B140" s="65"/>
      <c r="C140" s="58"/>
      <c r="D140" s="58"/>
      <c r="E140" s="58"/>
      <c r="F140" s="58"/>
      <c r="G140" s="44"/>
      <c r="H140" s="58"/>
      <c r="I140" s="44"/>
      <c r="J140" s="42"/>
    </row>
    <row r="141" spans="1:10" s="47" customFormat="1" ht="3" customHeight="1" x14ac:dyDescent="0.2">
      <c r="A141" s="50"/>
      <c r="B141" s="51"/>
      <c r="C141" s="45"/>
      <c r="D141" s="45"/>
      <c r="E141" s="45"/>
      <c r="F141" s="45"/>
      <c r="G141" s="45"/>
      <c r="H141" s="45"/>
      <c r="I141" s="45"/>
      <c r="J141" s="46"/>
    </row>
    <row r="142" spans="1:10" s="9" customFormat="1" ht="17.850000000000001" customHeight="1" x14ac:dyDescent="0.2">
      <c r="A142" s="16" t="s">
        <v>34</v>
      </c>
      <c r="B142" s="3">
        <f t="shared" si="35"/>
        <v>2</v>
      </c>
      <c r="C142" s="6">
        <v>1</v>
      </c>
      <c r="D142" s="6">
        <v>1</v>
      </c>
      <c r="E142" s="6" t="s">
        <v>47</v>
      </c>
      <c r="F142" s="6" t="s">
        <v>47</v>
      </c>
      <c r="G142" s="6" t="s">
        <v>47</v>
      </c>
      <c r="H142" s="6" t="s">
        <v>47</v>
      </c>
      <c r="I142" s="6" t="s">
        <v>47</v>
      </c>
      <c r="J142" s="7" t="s">
        <v>47</v>
      </c>
    </row>
    <row r="143" spans="1:10" s="9" customFormat="1" ht="17.850000000000001" customHeight="1" x14ac:dyDescent="0.2">
      <c r="A143" s="8" t="s">
        <v>35</v>
      </c>
      <c r="B143" s="3">
        <f>SUM(C143:J143)</f>
        <v>12</v>
      </c>
      <c r="C143" s="6">
        <v>10</v>
      </c>
      <c r="D143" s="6">
        <v>1</v>
      </c>
      <c r="E143" s="6" t="s">
        <v>47</v>
      </c>
      <c r="F143" s="6" t="s">
        <v>47</v>
      </c>
      <c r="G143" s="6">
        <v>1</v>
      </c>
      <c r="H143" s="6" t="s">
        <v>47</v>
      </c>
      <c r="I143" s="6" t="s">
        <v>47</v>
      </c>
      <c r="J143" s="7" t="s">
        <v>47</v>
      </c>
    </row>
    <row r="144" spans="1:10" s="9" customFormat="1" ht="17.850000000000001" customHeight="1" x14ac:dyDescent="0.2">
      <c r="A144" s="8" t="s">
        <v>27</v>
      </c>
      <c r="B144" s="3">
        <f>SUM(C144:J144)</f>
        <v>1</v>
      </c>
      <c r="C144" s="6">
        <v>1</v>
      </c>
      <c r="D144" s="6" t="s">
        <v>47</v>
      </c>
      <c r="E144" s="6" t="s">
        <v>47</v>
      </c>
      <c r="F144" s="6" t="s">
        <v>47</v>
      </c>
      <c r="G144" s="6" t="s">
        <v>47</v>
      </c>
      <c r="H144" s="6" t="s">
        <v>47</v>
      </c>
      <c r="I144" s="6" t="s">
        <v>47</v>
      </c>
      <c r="J144" s="7" t="s">
        <v>47</v>
      </c>
    </row>
    <row r="145" spans="1:12" s="34" customFormat="1" ht="17.850000000000001" customHeight="1" x14ac:dyDescent="0.2">
      <c r="A145" s="8" t="s">
        <v>28</v>
      </c>
      <c r="B145" s="3">
        <f>SUM(C145:J145)</f>
        <v>73</v>
      </c>
      <c r="C145" s="6">
        <v>59</v>
      </c>
      <c r="D145" s="6">
        <v>2</v>
      </c>
      <c r="E145" s="6">
        <v>10</v>
      </c>
      <c r="F145" s="6">
        <v>1</v>
      </c>
      <c r="G145" s="6" t="s">
        <v>47</v>
      </c>
      <c r="H145" s="6">
        <v>1</v>
      </c>
      <c r="I145" s="6" t="s">
        <v>47</v>
      </c>
      <c r="J145" s="7" t="s">
        <v>47</v>
      </c>
      <c r="K145" s="9"/>
      <c r="L145" s="9"/>
    </row>
    <row r="146" spans="1:12" s="34" customFormat="1" ht="17.850000000000001" customHeight="1" x14ac:dyDescent="0.2">
      <c r="A146" s="9" t="s">
        <v>18</v>
      </c>
      <c r="B146" s="3">
        <f t="shared" ref="B146:B147" si="36">SUM(C146:J146)</f>
        <v>9</v>
      </c>
      <c r="C146" s="6">
        <v>9</v>
      </c>
      <c r="D146" s="6" t="s">
        <v>47</v>
      </c>
      <c r="E146" s="6" t="s">
        <v>47</v>
      </c>
      <c r="F146" s="6" t="s">
        <v>47</v>
      </c>
      <c r="G146" s="6" t="s">
        <v>47</v>
      </c>
      <c r="H146" s="6" t="s">
        <v>47</v>
      </c>
      <c r="I146" s="6" t="s">
        <v>47</v>
      </c>
      <c r="J146" s="7" t="s">
        <v>47</v>
      </c>
      <c r="K146" s="9"/>
      <c r="L146" s="9"/>
    </row>
    <row r="147" spans="1:12" s="34" customFormat="1" ht="17.850000000000001" customHeight="1" x14ac:dyDescent="0.2">
      <c r="A147" s="9" t="s">
        <v>37</v>
      </c>
      <c r="B147" s="3">
        <f t="shared" si="36"/>
        <v>8</v>
      </c>
      <c r="C147" s="6">
        <v>8</v>
      </c>
      <c r="D147" s="6" t="s">
        <v>47</v>
      </c>
      <c r="E147" s="6" t="s">
        <v>47</v>
      </c>
      <c r="F147" s="6" t="s">
        <v>47</v>
      </c>
      <c r="G147" s="6" t="s">
        <v>47</v>
      </c>
      <c r="H147" s="6" t="s">
        <v>47</v>
      </c>
      <c r="I147" s="6" t="s">
        <v>47</v>
      </c>
      <c r="J147" s="7" t="s">
        <v>47</v>
      </c>
      <c r="K147" s="9"/>
      <c r="L147" s="9"/>
    </row>
    <row r="148" spans="1:12" s="9" customFormat="1" ht="17.850000000000001" customHeight="1" x14ac:dyDescent="0.2">
      <c r="A148" s="9" t="s">
        <v>38</v>
      </c>
      <c r="B148" s="3">
        <f t="shared" ref="B148" si="37">SUM(C148:J148)</f>
        <v>28</v>
      </c>
      <c r="C148" s="35">
        <v>26</v>
      </c>
      <c r="D148" s="35">
        <v>1</v>
      </c>
      <c r="E148" s="6" t="s">
        <v>47</v>
      </c>
      <c r="F148" s="6" t="s">
        <v>47</v>
      </c>
      <c r="G148" s="6" t="s">
        <v>47</v>
      </c>
      <c r="H148" s="4">
        <v>1</v>
      </c>
      <c r="I148" s="6" t="s">
        <v>47</v>
      </c>
      <c r="J148" s="7" t="s">
        <v>47</v>
      </c>
    </row>
    <row r="149" spans="1:12" s="9" customFormat="1" ht="17.850000000000001" customHeight="1" x14ac:dyDescent="0.2">
      <c r="A149" s="54" t="s">
        <v>41</v>
      </c>
      <c r="B149" s="33">
        <f t="shared" ref="B149:J149" si="38">SUM(B150,B158,B170,B188,B192,B204,B205,B206)</f>
        <v>9337</v>
      </c>
      <c r="C149" s="33">
        <f t="shared" si="38"/>
        <v>8724</v>
      </c>
      <c r="D149" s="33">
        <f t="shared" si="38"/>
        <v>412</v>
      </c>
      <c r="E149" s="33">
        <f t="shared" si="38"/>
        <v>27</v>
      </c>
      <c r="F149" s="33">
        <f t="shared" si="38"/>
        <v>89</v>
      </c>
      <c r="G149" s="33">
        <f t="shared" si="38"/>
        <v>39</v>
      </c>
      <c r="H149" s="33">
        <f t="shared" si="38"/>
        <v>21</v>
      </c>
      <c r="I149" s="33">
        <f t="shared" si="38"/>
        <v>19</v>
      </c>
      <c r="J149" s="15">
        <f t="shared" si="38"/>
        <v>7</v>
      </c>
    </row>
    <row r="150" spans="1:12" s="9" customFormat="1" ht="17.850000000000001" customHeight="1" x14ac:dyDescent="0.2">
      <c r="A150" s="9" t="s">
        <v>14</v>
      </c>
      <c r="B150" s="3">
        <f t="shared" ref="B150:J150" si="39">SUM(B151,B156,B157)</f>
        <v>5057</v>
      </c>
      <c r="C150" s="3">
        <f t="shared" si="39"/>
        <v>4693</v>
      </c>
      <c r="D150" s="3">
        <f t="shared" si="39"/>
        <v>244</v>
      </c>
      <c r="E150" s="3">
        <f t="shared" si="39"/>
        <v>18</v>
      </c>
      <c r="F150" s="3">
        <f t="shared" si="39"/>
        <v>48</v>
      </c>
      <c r="G150" s="3">
        <f t="shared" si="39"/>
        <v>30</v>
      </c>
      <c r="H150" s="3">
        <f t="shared" si="39"/>
        <v>8</v>
      </c>
      <c r="I150" s="3">
        <f t="shared" si="39"/>
        <v>13</v>
      </c>
      <c r="J150" s="13">
        <f t="shared" si="39"/>
        <v>3</v>
      </c>
    </row>
    <row r="151" spans="1:12" s="9" customFormat="1" ht="17.850000000000001" customHeight="1" x14ac:dyDescent="0.2">
      <c r="A151" s="9" t="s">
        <v>22</v>
      </c>
      <c r="B151" s="3">
        <f>SUM(B152:B155)</f>
        <v>4864</v>
      </c>
      <c r="C151" s="3">
        <f>SUM(C152:C155)</f>
        <v>4518</v>
      </c>
      <c r="D151" s="3">
        <f t="shared" ref="D151:J151" si="40">SUM(D152:D154)</f>
        <v>241</v>
      </c>
      <c r="E151" s="3">
        <f t="shared" si="40"/>
        <v>14</v>
      </c>
      <c r="F151" s="3">
        <f t="shared" si="40"/>
        <v>43</v>
      </c>
      <c r="G151" s="3">
        <f t="shared" si="40"/>
        <v>27</v>
      </c>
      <c r="H151" s="3">
        <f t="shared" si="40"/>
        <v>8</v>
      </c>
      <c r="I151" s="3">
        <f t="shared" si="40"/>
        <v>12</v>
      </c>
      <c r="J151" s="13">
        <f t="shared" si="40"/>
        <v>1</v>
      </c>
    </row>
    <row r="152" spans="1:12" ht="17.850000000000001" customHeight="1" x14ac:dyDescent="0.2">
      <c r="A152" s="9" t="s">
        <v>23</v>
      </c>
      <c r="B152" s="3">
        <f t="shared" ref="B152:B156" si="41">SUM(C152:J152)</f>
        <v>1541</v>
      </c>
      <c r="C152" s="6">
        <v>1435</v>
      </c>
      <c r="D152" s="6">
        <v>80</v>
      </c>
      <c r="E152" s="17">
        <v>4</v>
      </c>
      <c r="F152" s="17">
        <v>9</v>
      </c>
      <c r="G152" s="6">
        <v>8</v>
      </c>
      <c r="H152" s="17">
        <v>3</v>
      </c>
      <c r="I152" s="17">
        <v>1</v>
      </c>
      <c r="J152" s="19">
        <v>1</v>
      </c>
      <c r="L152" s="9"/>
    </row>
    <row r="153" spans="1:12" ht="17.850000000000001" customHeight="1" x14ac:dyDescent="0.2">
      <c r="A153" s="9" t="s">
        <v>24</v>
      </c>
      <c r="B153" s="3">
        <f t="shared" si="41"/>
        <v>2822</v>
      </c>
      <c r="C153" s="6">
        <v>2629</v>
      </c>
      <c r="D153" s="6">
        <v>135</v>
      </c>
      <c r="E153" s="17">
        <v>9</v>
      </c>
      <c r="F153" s="17">
        <v>27</v>
      </c>
      <c r="G153" s="6">
        <v>11</v>
      </c>
      <c r="H153" s="17">
        <v>3</v>
      </c>
      <c r="I153" s="17">
        <v>8</v>
      </c>
      <c r="J153" s="7" t="s">
        <v>47</v>
      </c>
      <c r="L153" s="9"/>
    </row>
    <row r="154" spans="1:12" ht="17.850000000000001" customHeight="1" x14ac:dyDescent="0.2">
      <c r="A154" s="9" t="s">
        <v>25</v>
      </c>
      <c r="B154" s="3">
        <f t="shared" si="41"/>
        <v>500</v>
      </c>
      <c r="C154" s="6">
        <v>453</v>
      </c>
      <c r="D154" s="6">
        <v>26</v>
      </c>
      <c r="E154" s="17">
        <v>1</v>
      </c>
      <c r="F154" s="17">
        <v>7</v>
      </c>
      <c r="G154" s="17">
        <v>8</v>
      </c>
      <c r="H154" s="18">
        <v>2</v>
      </c>
      <c r="I154" s="18">
        <v>3</v>
      </c>
      <c r="J154" s="7" t="s">
        <v>47</v>
      </c>
      <c r="L154" s="9"/>
    </row>
    <row r="155" spans="1:12" ht="17.850000000000001" customHeight="1" x14ac:dyDescent="0.2">
      <c r="A155" s="9" t="s">
        <v>26</v>
      </c>
      <c r="B155" s="3">
        <f t="shared" si="41"/>
        <v>1</v>
      </c>
      <c r="C155" s="18">
        <v>1</v>
      </c>
      <c r="D155" s="6" t="s">
        <v>47</v>
      </c>
      <c r="E155" s="6" t="s">
        <v>47</v>
      </c>
      <c r="F155" s="6" t="s">
        <v>47</v>
      </c>
      <c r="G155" s="6" t="s">
        <v>47</v>
      </c>
      <c r="H155" s="6" t="s">
        <v>47</v>
      </c>
      <c r="I155" s="6" t="s">
        <v>47</v>
      </c>
      <c r="J155" s="7" t="s">
        <v>47</v>
      </c>
      <c r="L155" s="9"/>
    </row>
    <row r="156" spans="1:12" ht="17.850000000000001" customHeight="1" x14ac:dyDescent="0.2">
      <c r="A156" s="34" t="s">
        <v>27</v>
      </c>
      <c r="B156" s="3">
        <f t="shared" si="41"/>
        <v>5</v>
      </c>
      <c r="C156" s="18">
        <v>4</v>
      </c>
      <c r="D156" s="18">
        <v>1</v>
      </c>
      <c r="E156" s="6" t="s">
        <v>47</v>
      </c>
      <c r="F156" s="6" t="s">
        <v>47</v>
      </c>
      <c r="G156" s="6" t="s">
        <v>47</v>
      </c>
      <c r="H156" s="6" t="s">
        <v>47</v>
      </c>
      <c r="I156" s="6" t="s">
        <v>47</v>
      </c>
      <c r="J156" s="7" t="s">
        <v>47</v>
      </c>
      <c r="L156" s="9"/>
    </row>
    <row r="157" spans="1:12" ht="17.850000000000001" customHeight="1" x14ac:dyDescent="0.2">
      <c r="A157" s="8" t="s">
        <v>28</v>
      </c>
      <c r="B157" s="32">
        <f>SUM(C157:J157)</f>
        <v>188</v>
      </c>
      <c r="C157" s="18">
        <v>171</v>
      </c>
      <c r="D157" s="18">
        <v>2</v>
      </c>
      <c r="E157" s="6">
        <v>4</v>
      </c>
      <c r="F157" s="6">
        <v>5</v>
      </c>
      <c r="G157" s="6">
        <v>3</v>
      </c>
      <c r="H157" s="6" t="s">
        <v>47</v>
      </c>
      <c r="I157" s="6">
        <v>1</v>
      </c>
      <c r="J157" s="7">
        <v>2</v>
      </c>
      <c r="L157" s="9"/>
    </row>
    <row r="158" spans="1:12" ht="17.850000000000001" customHeight="1" x14ac:dyDescent="0.25">
      <c r="A158" s="9" t="s">
        <v>15</v>
      </c>
      <c r="B158" s="3">
        <f t="shared" ref="B158:I158" si="42">SUM(B159,B165)</f>
        <v>1632</v>
      </c>
      <c r="C158" s="3">
        <f t="shared" si="42"/>
        <v>1515</v>
      </c>
      <c r="D158" s="3">
        <f t="shared" si="42"/>
        <v>85</v>
      </c>
      <c r="E158" s="3">
        <f t="shared" si="42"/>
        <v>4</v>
      </c>
      <c r="F158" s="3">
        <f t="shared" si="42"/>
        <v>10</v>
      </c>
      <c r="G158" s="3">
        <f t="shared" si="42"/>
        <v>4</v>
      </c>
      <c r="H158" s="3">
        <f t="shared" si="42"/>
        <v>12</v>
      </c>
      <c r="I158" s="3">
        <f t="shared" si="42"/>
        <v>2</v>
      </c>
      <c r="J158" s="49" t="s">
        <v>47</v>
      </c>
      <c r="L158" s="9"/>
    </row>
    <row r="159" spans="1:12" ht="17.850000000000001" customHeight="1" x14ac:dyDescent="0.25">
      <c r="A159" s="9" t="s">
        <v>22</v>
      </c>
      <c r="B159" s="3">
        <f>SUM(B160:B164)</f>
        <v>651</v>
      </c>
      <c r="C159" s="3">
        <f t="shared" ref="C159:H159" si="43">SUM(C160:C164)</f>
        <v>624</v>
      </c>
      <c r="D159" s="3">
        <f t="shared" ref="D159" si="44">SUM(D160:D164)</f>
        <v>15</v>
      </c>
      <c r="E159" s="48" t="s">
        <v>47</v>
      </c>
      <c r="F159" s="3">
        <f t="shared" si="43"/>
        <v>6</v>
      </c>
      <c r="G159" s="3">
        <f t="shared" si="43"/>
        <v>2</v>
      </c>
      <c r="H159" s="3">
        <f t="shared" si="43"/>
        <v>4</v>
      </c>
      <c r="I159" s="48" t="s">
        <v>47</v>
      </c>
      <c r="J159" s="49" t="s">
        <v>47</v>
      </c>
      <c r="L159" s="9"/>
    </row>
    <row r="160" spans="1:12" ht="17.850000000000001" customHeight="1" x14ac:dyDescent="0.2">
      <c r="A160" s="9" t="s">
        <v>23</v>
      </c>
      <c r="B160" s="3">
        <f>SUM(C160:J160)</f>
        <v>15</v>
      </c>
      <c r="C160" s="6">
        <v>14</v>
      </c>
      <c r="D160" s="6">
        <v>1</v>
      </c>
      <c r="E160" s="6" t="s">
        <v>47</v>
      </c>
      <c r="F160" s="6" t="s">
        <v>47</v>
      </c>
      <c r="G160" s="6" t="s">
        <v>47</v>
      </c>
      <c r="H160" s="6" t="s">
        <v>47</v>
      </c>
      <c r="I160" s="6" t="s">
        <v>47</v>
      </c>
      <c r="J160" s="7" t="s">
        <v>47</v>
      </c>
      <c r="L160" s="9"/>
    </row>
    <row r="161" spans="1:12" ht="17.850000000000001" customHeight="1" x14ac:dyDescent="0.2">
      <c r="A161" s="9" t="s">
        <v>24</v>
      </c>
      <c r="B161" s="3">
        <f>SUM(C161:J161)</f>
        <v>31</v>
      </c>
      <c r="C161" s="6">
        <v>30</v>
      </c>
      <c r="D161" s="6">
        <v>1</v>
      </c>
      <c r="E161" s="6" t="s">
        <v>47</v>
      </c>
      <c r="F161" s="6" t="s">
        <v>47</v>
      </c>
      <c r="G161" s="6" t="s">
        <v>47</v>
      </c>
      <c r="H161" s="6" t="s">
        <v>47</v>
      </c>
      <c r="I161" s="6" t="s">
        <v>47</v>
      </c>
      <c r="J161" s="7" t="s">
        <v>47</v>
      </c>
      <c r="L161" s="9"/>
    </row>
    <row r="162" spans="1:12" ht="17.850000000000001" customHeight="1" x14ac:dyDescent="0.2">
      <c r="A162" s="9" t="s">
        <v>25</v>
      </c>
      <c r="B162" s="3">
        <f>SUM(C162:J162)</f>
        <v>79</v>
      </c>
      <c r="C162" s="6">
        <v>73</v>
      </c>
      <c r="D162" s="6">
        <v>4</v>
      </c>
      <c r="E162" s="6" t="s">
        <v>47</v>
      </c>
      <c r="F162" s="6">
        <v>1</v>
      </c>
      <c r="G162" s="6">
        <v>1</v>
      </c>
      <c r="H162" s="6" t="s">
        <v>47</v>
      </c>
      <c r="I162" s="6" t="s">
        <v>47</v>
      </c>
      <c r="J162" s="7" t="s">
        <v>47</v>
      </c>
      <c r="L162" s="9"/>
    </row>
    <row r="163" spans="1:12" ht="17.850000000000001" customHeight="1" x14ac:dyDescent="0.2">
      <c r="A163" s="9" t="s">
        <v>26</v>
      </c>
      <c r="B163" s="3">
        <f>SUM(C163:J163)</f>
        <v>263</v>
      </c>
      <c r="C163" s="6">
        <v>250</v>
      </c>
      <c r="D163" s="6">
        <v>7</v>
      </c>
      <c r="E163" s="6" t="s">
        <v>47</v>
      </c>
      <c r="F163" s="6">
        <v>2</v>
      </c>
      <c r="G163" s="6">
        <v>1</v>
      </c>
      <c r="H163" s="6">
        <v>3</v>
      </c>
      <c r="I163" s="6" t="s">
        <v>47</v>
      </c>
      <c r="J163" s="7" t="s">
        <v>47</v>
      </c>
      <c r="L163" s="9"/>
    </row>
    <row r="164" spans="1:12" ht="17.850000000000001" customHeight="1" x14ac:dyDescent="0.2">
      <c r="A164" s="16" t="s">
        <v>29</v>
      </c>
      <c r="B164" s="3">
        <f>SUM(C164:J164)</f>
        <v>263</v>
      </c>
      <c r="C164" s="6">
        <v>257</v>
      </c>
      <c r="D164" s="6">
        <v>2</v>
      </c>
      <c r="E164" s="6" t="s">
        <v>47</v>
      </c>
      <c r="F164" s="6">
        <v>3</v>
      </c>
      <c r="G164" s="6" t="s">
        <v>47</v>
      </c>
      <c r="H164" s="6">
        <v>1</v>
      </c>
      <c r="I164" s="6" t="s">
        <v>47</v>
      </c>
      <c r="J164" s="7" t="s">
        <v>47</v>
      </c>
      <c r="L164" s="9"/>
    </row>
    <row r="165" spans="1:12" ht="17.850000000000001" customHeight="1" x14ac:dyDescent="0.25">
      <c r="A165" s="9" t="s">
        <v>30</v>
      </c>
      <c r="B165" s="3">
        <f t="shared" ref="B165:I165" si="45">SUM(B166:B169)</f>
        <v>981</v>
      </c>
      <c r="C165" s="3">
        <f t="shared" si="45"/>
        <v>891</v>
      </c>
      <c r="D165" s="3">
        <f t="shared" ref="D165" si="46">SUM(D166:D169)</f>
        <v>70</v>
      </c>
      <c r="E165" s="3">
        <f t="shared" si="45"/>
        <v>4</v>
      </c>
      <c r="F165" s="3">
        <f t="shared" si="45"/>
        <v>4</v>
      </c>
      <c r="G165" s="3">
        <f t="shared" si="45"/>
        <v>2</v>
      </c>
      <c r="H165" s="3">
        <f t="shared" si="45"/>
        <v>8</v>
      </c>
      <c r="I165" s="3">
        <f t="shared" si="45"/>
        <v>2</v>
      </c>
      <c r="J165" s="49" t="s">
        <v>47</v>
      </c>
      <c r="L165" s="9"/>
    </row>
    <row r="166" spans="1:12" ht="17.850000000000001" customHeight="1" x14ac:dyDescent="0.2">
      <c r="A166" s="9" t="s">
        <v>31</v>
      </c>
      <c r="B166" s="3">
        <f>SUM(C166:J166)</f>
        <v>214</v>
      </c>
      <c r="C166" s="6">
        <v>202</v>
      </c>
      <c r="D166" s="6">
        <v>9</v>
      </c>
      <c r="E166" s="4">
        <v>1</v>
      </c>
      <c r="F166" s="6">
        <v>1</v>
      </c>
      <c r="G166" s="6">
        <v>1</v>
      </c>
      <c r="H166" s="6" t="s">
        <v>47</v>
      </c>
      <c r="I166" s="6" t="s">
        <v>47</v>
      </c>
      <c r="J166" s="7" t="s">
        <v>47</v>
      </c>
      <c r="L166" s="9"/>
    </row>
    <row r="167" spans="1:12" ht="17.850000000000001" customHeight="1" x14ac:dyDescent="0.2">
      <c r="A167" s="9" t="s">
        <v>32</v>
      </c>
      <c r="B167" s="3">
        <f>SUM(C167:J167)</f>
        <v>568</v>
      </c>
      <c r="C167" s="6">
        <v>521</v>
      </c>
      <c r="D167" s="6">
        <v>38</v>
      </c>
      <c r="E167" s="4">
        <v>2</v>
      </c>
      <c r="F167" s="4">
        <v>2</v>
      </c>
      <c r="G167" s="4">
        <v>1</v>
      </c>
      <c r="H167" s="4">
        <v>2</v>
      </c>
      <c r="I167" s="4">
        <v>2</v>
      </c>
      <c r="J167" s="7" t="s">
        <v>47</v>
      </c>
      <c r="L167" s="9"/>
    </row>
    <row r="168" spans="1:12" ht="17.850000000000001" customHeight="1" x14ac:dyDescent="0.2">
      <c r="A168" s="9" t="s">
        <v>33</v>
      </c>
      <c r="B168" s="3">
        <f>SUM(C168:J168)</f>
        <v>185</v>
      </c>
      <c r="C168" s="6">
        <v>160</v>
      </c>
      <c r="D168" s="6">
        <v>18</v>
      </c>
      <c r="E168" s="6">
        <v>1</v>
      </c>
      <c r="F168" s="6">
        <v>1</v>
      </c>
      <c r="G168" s="6" t="s">
        <v>47</v>
      </c>
      <c r="H168" s="6">
        <v>5</v>
      </c>
      <c r="I168" s="6" t="s">
        <v>47</v>
      </c>
      <c r="J168" s="7" t="s">
        <v>47</v>
      </c>
      <c r="L168" s="9"/>
    </row>
    <row r="169" spans="1:12" ht="17.850000000000001" customHeight="1" x14ac:dyDescent="0.2">
      <c r="A169" s="16" t="s">
        <v>34</v>
      </c>
      <c r="B169" s="3">
        <f>SUM(C169:J169)</f>
        <v>14</v>
      </c>
      <c r="C169" s="6">
        <v>8</v>
      </c>
      <c r="D169" s="6">
        <v>5</v>
      </c>
      <c r="E169" s="6" t="s">
        <v>47</v>
      </c>
      <c r="F169" s="6" t="s">
        <v>47</v>
      </c>
      <c r="G169" s="6" t="s">
        <v>47</v>
      </c>
      <c r="H169" s="6">
        <v>1</v>
      </c>
      <c r="I169" s="6" t="s">
        <v>47</v>
      </c>
      <c r="J169" s="7" t="s">
        <v>47</v>
      </c>
      <c r="L169" s="9"/>
    </row>
    <row r="170" spans="1:12" ht="17.850000000000001" customHeight="1" x14ac:dyDescent="0.25">
      <c r="A170" s="9" t="s">
        <v>16</v>
      </c>
      <c r="B170" s="3">
        <f>SUM(B171:B187)</f>
        <v>1919</v>
      </c>
      <c r="C170" s="3">
        <f>SUM(C171:C187)</f>
        <v>1816</v>
      </c>
      <c r="D170" s="3">
        <f t="shared" ref="D170:J170" si="47">SUM(D171:D186)</f>
        <v>63</v>
      </c>
      <c r="E170" s="3">
        <f t="shared" si="47"/>
        <v>5</v>
      </c>
      <c r="F170" s="3">
        <f t="shared" si="47"/>
        <v>23</v>
      </c>
      <c r="G170" s="3">
        <f t="shared" si="47"/>
        <v>5</v>
      </c>
      <c r="H170" s="48" t="s">
        <v>47</v>
      </c>
      <c r="I170" s="3">
        <f t="shared" si="47"/>
        <v>4</v>
      </c>
      <c r="J170" s="13">
        <f t="shared" si="47"/>
        <v>4</v>
      </c>
      <c r="L170" s="9"/>
    </row>
    <row r="171" spans="1:12" ht="17.850000000000001" customHeight="1" x14ac:dyDescent="0.2">
      <c r="A171" s="9" t="s">
        <v>23</v>
      </c>
      <c r="B171" s="3">
        <f>SUM(C171:J171)</f>
        <v>46</v>
      </c>
      <c r="C171" s="6">
        <v>42</v>
      </c>
      <c r="D171" s="6">
        <v>3</v>
      </c>
      <c r="E171" s="6" t="s">
        <v>47</v>
      </c>
      <c r="F171" s="6">
        <v>1</v>
      </c>
      <c r="G171" s="6" t="s">
        <v>47</v>
      </c>
      <c r="H171" s="6" t="s">
        <v>47</v>
      </c>
      <c r="I171" s="6" t="s">
        <v>47</v>
      </c>
      <c r="J171" s="7" t="s">
        <v>47</v>
      </c>
      <c r="L171" s="9"/>
    </row>
    <row r="172" spans="1:12" ht="17.850000000000001" customHeight="1" x14ac:dyDescent="0.2">
      <c r="A172" s="9" t="s">
        <v>24</v>
      </c>
      <c r="B172" s="3">
        <f>SUM(C172:J172)</f>
        <v>1854</v>
      </c>
      <c r="C172" s="6">
        <v>1755</v>
      </c>
      <c r="D172" s="6">
        <v>60</v>
      </c>
      <c r="E172" s="6">
        <v>5</v>
      </c>
      <c r="F172" s="6">
        <v>22</v>
      </c>
      <c r="G172" s="6">
        <v>5</v>
      </c>
      <c r="H172" s="6" t="s">
        <v>47</v>
      </c>
      <c r="I172" s="6">
        <v>4</v>
      </c>
      <c r="J172" s="7">
        <v>3</v>
      </c>
      <c r="L172" s="9"/>
    </row>
    <row r="173" spans="1:12" ht="18" customHeight="1" x14ac:dyDescent="0.2">
      <c r="A173" s="55" t="s">
        <v>9</v>
      </c>
      <c r="B173" s="55"/>
      <c r="C173" s="55"/>
      <c r="D173" s="55"/>
      <c r="E173" s="55"/>
      <c r="F173" s="55"/>
      <c r="G173" s="55"/>
      <c r="H173" s="55"/>
      <c r="I173" s="55"/>
      <c r="J173" s="55"/>
    </row>
    <row r="174" spans="1:12" ht="18" customHeight="1" x14ac:dyDescent="0.2">
      <c r="A174" s="55" t="s">
        <v>11</v>
      </c>
      <c r="B174" s="55"/>
      <c r="C174" s="55"/>
      <c r="D174" s="55"/>
      <c r="E174" s="55"/>
      <c r="F174" s="55"/>
      <c r="G174" s="55"/>
      <c r="H174" s="55"/>
      <c r="I174" s="55"/>
      <c r="J174" s="55"/>
    </row>
    <row r="175" spans="1:12" ht="18" customHeight="1" x14ac:dyDescent="0.2">
      <c r="A175" s="55" t="s">
        <v>50</v>
      </c>
      <c r="B175" s="55"/>
      <c r="C175" s="55"/>
      <c r="D175" s="55"/>
      <c r="E175" s="55"/>
      <c r="F175" s="55"/>
      <c r="G175" s="55"/>
      <c r="H175" s="55"/>
      <c r="I175" s="55"/>
      <c r="J175" s="55"/>
    </row>
    <row r="176" spans="1:12" ht="8.25" customHeight="1" x14ac:dyDescent="0.2">
      <c r="A176" s="1" t="s">
        <v>0</v>
      </c>
      <c r="B176" s="2"/>
      <c r="C176" s="26"/>
      <c r="D176" s="26"/>
      <c r="E176" s="1"/>
      <c r="F176" s="1"/>
      <c r="G176" s="1"/>
      <c r="H176" s="1"/>
      <c r="I176" s="1"/>
      <c r="J176" s="1"/>
    </row>
    <row r="177" spans="1:12" s="9" customFormat="1" ht="24.75" customHeight="1" x14ac:dyDescent="0.2">
      <c r="A177" s="59" t="s">
        <v>12</v>
      </c>
      <c r="B177" s="62" t="s">
        <v>7</v>
      </c>
      <c r="C177" s="63"/>
      <c r="D177" s="63"/>
      <c r="E177" s="63"/>
      <c r="F177" s="63"/>
      <c r="G177" s="63"/>
      <c r="H177" s="63"/>
      <c r="I177" s="63"/>
      <c r="J177" s="63"/>
    </row>
    <row r="178" spans="1:12" s="9" customFormat="1" ht="26.25" customHeight="1" x14ac:dyDescent="0.2">
      <c r="A178" s="60"/>
      <c r="B178" s="56" t="s">
        <v>8</v>
      </c>
      <c r="C178" s="66" t="s">
        <v>1</v>
      </c>
      <c r="D178" s="67"/>
      <c r="E178" s="68"/>
      <c r="F178" s="68"/>
      <c r="G178" s="68"/>
      <c r="H178" s="68"/>
      <c r="I178" s="68"/>
      <c r="J178" s="68"/>
    </row>
    <row r="179" spans="1:12" s="9" customFormat="1" ht="15.75" customHeight="1" x14ac:dyDescent="0.2">
      <c r="A179" s="60"/>
      <c r="B179" s="64"/>
      <c r="C179" s="56" t="s">
        <v>2</v>
      </c>
      <c r="D179" s="56" t="s">
        <v>19</v>
      </c>
      <c r="E179" s="56" t="s">
        <v>4</v>
      </c>
      <c r="F179" s="56" t="s">
        <v>3</v>
      </c>
      <c r="G179" s="43"/>
      <c r="H179" s="56" t="s">
        <v>5</v>
      </c>
      <c r="I179" s="43"/>
      <c r="J179" s="36"/>
    </row>
    <row r="180" spans="1:12" s="9" customFormat="1" ht="21" customHeight="1" x14ac:dyDescent="0.2">
      <c r="A180" s="60"/>
      <c r="B180" s="64"/>
      <c r="C180" s="57"/>
      <c r="D180" s="57"/>
      <c r="E180" s="57"/>
      <c r="F180" s="57"/>
      <c r="G180" s="37" t="s">
        <v>44</v>
      </c>
      <c r="H180" s="57"/>
      <c r="I180" s="37" t="s">
        <v>44</v>
      </c>
      <c r="J180" s="38" t="s">
        <v>20</v>
      </c>
    </row>
    <row r="181" spans="1:12" s="9" customFormat="1" ht="9" customHeight="1" x14ac:dyDescent="0.2">
      <c r="A181" s="60"/>
      <c r="B181" s="64"/>
      <c r="C181" s="57"/>
      <c r="D181" s="57"/>
      <c r="E181" s="57"/>
      <c r="F181" s="57"/>
      <c r="G181" s="37" t="s">
        <v>43</v>
      </c>
      <c r="H181" s="57"/>
      <c r="I181" s="37" t="s">
        <v>43</v>
      </c>
      <c r="J181" s="39">
        <v>1</v>
      </c>
    </row>
    <row r="182" spans="1:12" s="9" customFormat="1" ht="16.5" customHeight="1" x14ac:dyDescent="0.2">
      <c r="A182" s="60"/>
      <c r="B182" s="64"/>
      <c r="C182" s="57"/>
      <c r="D182" s="57"/>
      <c r="E182" s="57"/>
      <c r="F182" s="57"/>
      <c r="G182" s="40" t="s">
        <v>45</v>
      </c>
      <c r="H182" s="57"/>
      <c r="I182" s="40" t="s">
        <v>46</v>
      </c>
      <c r="J182" s="41"/>
    </row>
    <row r="183" spans="1:12" s="9" customFormat="1" ht="12" customHeight="1" x14ac:dyDescent="0.2">
      <c r="A183" s="61"/>
      <c r="B183" s="65"/>
      <c r="C183" s="58"/>
      <c r="D183" s="58"/>
      <c r="E183" s="58"/>
      <c r="F183" s="58"/>
      <c r="G183" s="44"/>
      <c r="H183" s="58"/>
      <c r="I183" s="44"/>
      <c r="J183" s="42"/>
    </row>
    <row r="184" spans="1:12" s="47" customFormat="1" ht="3" customHeight="1" x14ac:dyDescent="0.2">
      <c r="A184" s="50"/>
      <c r="B184" s="51"/>
      <c r="C184" s="45"/>
      <c r="D184" s="45"/>
      <c r="E184" s="45"/>
      <c r="F184" s="45"/>
      <c r="G184" s="45"/>
      <c r="H184" s="45"/>
      <c r="I184" s="45"/>
      <c r="J184" s="46"/>
    </row>
    <row r="185" spans="1:12" ht="17.850000000000001" customHeight="1" x14ac:dyDescent="0.2">
      <c r="A185" s="9" t="s">
        <v>25</v>
      </c>
      <c r="B185" s="3">
        <f>SUM(C185:J185)</f>
        <v>15</v>
      </c>
      <c r="C185" s="6">
        <v>15</v>
      </c>
      <c r="D185" s="6" t="s">
        <v>47</v>
      </c>
      <c r="E185" s="6" t="s">
        <v>47</v>
      </c>
      <c r="F185" s="6" t="s">
        <v>47</v>
      </c>
      <c r="G185" s="6" t="s">
        <v>47</v>
      </c>
      <c r="H185" s="6" t="s">
        <v>47</v>
      </c>
      <c r="I185" s="6" t="s">
        <v>47</v>
      </c>
      <c r="J185" s="7" t="s">
        <v>47</v>
      </c>
      <c r="L185" s="9"/>
    </row>
    <row r="186" spans="1:12" ht="17.850000000000001" customHeight="1" x14ac:dyDescent="0.2">
      <c r="A186" s="9" t="s">
        <v>26</v>
      </c>
      <c r="B186" s="3">
        <f>SUM(C186:J186)</f>
        <v>3</v>
      </c>
      <c r="C186" s="6">
        <v>3</v>
      </c>
      <c r="D186" s="6" t="s">
        <v>47</v>
      </c>
      <c r="E186" s="6" t="s">
        <v>47</v>
      </c>
      <c r="F186" s="6" t="s">
        <v>47</v>
      </c>
      <c r="G186" s="6" t="s">
        <v>47</v>
      </c>
      <c r="H186" s="6" t="s">
        <v>47</v>
      </c>
      <c r="I186" s="6" t="s">
        <v>47</v>
      </c>
      <c r="J186" s="7" t="s">
        <v>47</v>
      </c>
      <c r="L186" s="9"/>
    </row>
    <row r="187" spans="1:12" ht="17.850000000000001" customHeight="1" x14ac:dyDescent="0.2">
      <c r="A187" s="16" t="s">
        <v>29</v>
      </c>
      <c r="B187" s="3">
        <f>SUM(C187:J187)</f>
        <v>1</v>
      </c>
      <c r="C187" s="6">
        <v>1</v>
      </c>
      <c r="D187" s="6" t="s">
        <v>47</v>
      </c>
      <c r="E187" s="6" t="s">
        <v>47</v>
      </c>
      <c r="F187" s="6" t="s">
        <v>47</v>
      </c>
      <c r="G187" s="6" t="s">
        <v>47</v>
      </c>
      <c r="H187" s="6" t="s">
        <v>47</v>
      </c>
      <c r="I187" s="6" t="s">
        <v>47</v>
      </c>
      <c r="J187" s="7" t="s">
        <v>47</v>
      </c>
      <c r="L187" s="9"/>
    </row>
    <row r="188" spans="1:12" ht="17.850000000000001" customHeight="1" x14ac:dyDescent="0.25">
      <c r="A188" s="9" t="s">
        <v>17</v>
      </c>
      <c r="B188" s="3">
        <f>SUM(B189:B190)</f>
        <v>48</v>
      </c>
      <c r="C188" s="3">
        <f>SUM(C189:C190)</f>
        <v>46</v>
      </c>
      <c r="D188" s="3">
        <f>SUM(D189:D190)</f>
        <v>2</v>
      </c>
      <c r="E188" s="48" t="s">
        <v>47</v>
      </c>
      <c r="F188" s="48" t="s">
        <v>47</v>
      </c>
      <c r="G188" s="48" t="s">
        <v>47</v>
      </c>
      <c r="H188" s="48" t="s">
        <v>47</v>
      </c>
      <c r="I188" s="48" t="s">
        <v>47</v>
      </c>
      <c r="J188" s="49" t="s">
        <v>47</v>
      </c>
      <c r="L188" s="9"/>
    </row>
    <row r="189" spans="1:12" ht="17.850000000000001" customHeight="1" x14ac:dyDescent="0.2">
      <c r="A189" s="9" t="s">
        <v>26</v>
      </c>
      <c r="B189" s="3">
        <f>SUM(C189:J189)</f>
        <v>42</v>
      </c>
      <c r="C189" s="6">
        <v>40</v>
      </c>
      <c r="D189" s="6">
        <v>2</v>
      </c>
      <c r="E189" s="6" t="s">
        <v>47</v>
      </c>
      <c r="F189" s="6" t="s">
        <v>47</v>
      </c>
      <c r="G189" s="6" t="s">
        <v>47</v>
      </c>
      <c r="H189" s="6" t="s">
        <v>47</v>
      </c>
      <c r="I189" s="6" t="s">
        <v>47</v>
      </c>
      <c r="J189" s="7" t="s">
        <v>47</v>
      </c>
      <c r="L189" s="9"/>
    </row>
    <row r="190" spans="1:12" ht="17.850000000000001" customHeight="1" x14ac:dyDescent="0.2">
      <c r="A190" s="9" t="s">
        <v>29</v>
      </c>
      <c r="B190" s="3">
        <f>SUM(C190:J190)</f>
        <v>6</v>
      </c>
      <c r="C190" s="6">
        <v>6</v>
      </c>
      <c r="D190" s="6" t="s">
        <v>47</v>
      </c>
      <c r="E190" s="6" t="s">
        <v>47</v>
      </c>
      <c r="F190" s="6" t="s">
        <v>47</v>
      </c>
      <c r="G190" s="6" t="s">
        <v>47</v>
      </c>
      <c r="H190" s="6" t="s">
        <v>47</v>
      </c>
      <c r="I190" s="6" t="s">
        <v>47</v>
      </c>
      <c r="J190" s="7" t="s">
        <v>47</v>
      </c>
      <c r="L190" s="9"/>
    </row>
    <row r="191" spans="1:12" ht="17.850000000000001" customHeight="1" x14ac:dyDescent="0.2">
      <c r="A191" s="9" t="s">
        <v>13</v>
      </c>
      <c r="B191" s="3"/>
      <c r="C191" s="3"/>
      <c r="D191" s="3"/>
      <c r="E191" s="3"/>
      <c r="F191" s="3"/>
      <c r="G191" s="3"/>
      <c r="H191" s="3"/>
      <c r="I191" s="3"/>
      <c r="J191" s="13"/>
      <c r="L191" s="9"/>
    </row>
    <row r="192" spans="1:12" ht="17.850000000000001" customHeight="1" x14ac:dyDescent="0.25">
      <c r="A192" s="9" t="s">
        <v>36</v>
      </c>
      <c r="B192" s="3">
        <f>SUM(B193,B203,B202,B199)</f>
        <v>675</v>
      </c>
      <c r="C192" s="3">
        <f>SUM(C193,C203,C202,C199)</f>
        <v>648</v>
      </c>
      <c r="D192" s="3">
        <f>SUM(D193,D203,D202,D199)</f>
        <v>18</v>
      </c>
      <c r="E192" s="48" t="s">
        <v>47</v>
      </c>
      <c r="F192" s="3">
        <f>SUM(F193,F203,F202,F199)</f>
        <v>8</v>
      </c>
      <c r="G192" s="48" t="s">
        <v>47</v>
      </c>
      <c r="H192" s="3">
        <f>SUM(H193,H203,H202,H199)</f>
        <v>1</v>
      </c>
      <c r="I192" s="48" t="s">
        <v>47</v>
      </c>
      <c r="J192" s="49" t="s">
        <v>47</v>
      </c>
      <c r="L192" s="9"/>
    </row>
    <row r="193" spans="1:12" ht="17.850000000000001" customHeight="1" x14ac:dyDescent="0.25">
      <c r="A193" s="9" t="s">
        <v>22</v>
      </c>
      <c r="B193" s="3">
        <f>SUM(B194:B198)</f>
        <v>650</v>
      </c>
      <c r="C193" s="3">
        <f>SUM(C194:C198)</f>
        <v>625</v>
      </c>
      <c r="D193" s="3">
        <f>SUM(D194:D198)</f>
        <v>16</v>
      </c>
      <c r="E193" s="48" t="s">
        <v>47</v>
      </c>
      <c r="F193" s="3">
        <f>SUM(F194:F198)</f>
        <v>8</v>
      </c>
      <c r="G193" s="48" t="s">
        <v>47</v>
      </c>
      <c r="H193" s="3">
        <f>SUM(H194:H198)</f>
        <v>1</v>
      </c>
      <c r="I193" s="48" t="s">
        <v>47</v>
      </c>
      <c r="J193" s="49" t="s">
        <v>47</v>
      </c>
      <c r="L193" s="9"/>
    </row>
    <row r="194" spans="1:12" ht="17.850000000000001" customHeight="1" x14ac:dyDescent="0.2">
      <c r="A194" s="9" t="s">
        <v>23</v>
      </c>
      <c r="B194" s="3">
        <f t="shared" ref="B194:B198" si="48">SUM(C194:J194)</f>
        <v>18</v>
      </c>
      <c r="C194" s="6">
        <v>18</v>
      </c>
      <c r="D194" s="6" t="s">
        <v>47</v>
      </c>
      <c r="E194" s="6" t="s">
        <v>47</v>
      </c>
      <c r="F194" s="6" t="s">
        <v>47</v>
      </c>
      <c r="G194" s="6" t="s">
        <v>47</v>
      </c>
      <c r="H194" s="6" t="s">
        <v>47</v>
      </c>
      <c r="I194" s="6" t="s">
        <v>47</v>
      </c>
      <c r="J194" s="7" t="s">
        <v>47</v>
      </c>
      <c r="L194" s="9"/>
    </row>
    <row r="195" spans="1:12" ht="17.850000000000001" customHeight="1" x14ac:dyDescent="0.2">
      <c r="A195" s="9" t="s">
        <v>24</v>
      </c>
      <c r="B195" s="3">
        <f>SUM(C195:J195)</f>
        <v>27</v>
      </c>
      <c r="C195" s="6">
        <v>25</v>
      </c>
      <c r="D195" s="6">
        <v>2</v>
      </c>
      <c r="E195" s="6" t="s">
        <v>47</v>
      </c>
      <c r="F195" s="6" t="s">
        <v>47</v>
      </c>
      <c r="G195" s="6" t="s">
        <v>47</v>
      </c>
      <c r="H195" s="6" t="s">
        <v>47</v>
      </c>
      <c r="I195" s="6" t="s">
        <v>47</v>
      </c>
      <c r="J195" s="7" t="s">
        <v>47</v>
      </c>
      <c r="L195" s="9"/>
    </row>
    <row r="196" spans="1:12" ht="17.850000000000001" customHeight="1" x14ac:dyDescent="0.2">
      <c r="A196" s="9" t="s">
        <v>25</v>
      </c>
      <c r="B196" s="3">
        <f t="shared" si="48"/>
        <v>81</v>
      </c>
      <c r="C196" s="6">
        <v>74</v>
      </c>
      <c r="D196" s="6">
        <v>5</v>
      </c>
      <c r="E196" s="6" t="s">
        <v>47</v>
      </c>
      <c r="F196" s="6">
        <v>2</v>
      </c>
      <c r="G196" s="6" t="s">
        <v>47</v>
      </c>
      <c r="H196" s="6" t="s">
        <v>47</v>
      </c>
      <c r="I196" s="6" t="s">
        <v>47</v>
      </c>
      <c r="J196" s="7" t="s">
        <v>47</v>
      </c>
      <c r="L196" s="9"/>
    </row>
    <row r="197" spans="1:12" ht="17.850000000000001" customHeight="1" x14ac:dyDescent="0.2">
      <c r="A197" s="16" t="s">
        <v>26</v>
      </c>
      <c r="B197" s="3">
        <f t="shared" si="48"/>
        <v>8</v>
      </c>
      <c r="C197" s="6">
        <v>6</v>
      </c>
      <c r="D197" s="6">
        <v>2</v>
      </c>
      <c r="E197" s="6" t="s">
        <v>47</v>
      </c>
      <c r="F197" s="6" t="s">
        <v>47</v>
      </c>
      <c r="G197" s="6" t="s">
        <v>47</v>
      </c>
      <c r="H197" s="6" t="s">
        <v>47</v>
      </c>
      <c r="I197" s="6" t="s">
        <v>47</v>
      </c>
      <c r="J197" s="7" t="s">
        <v>47</v>
      </c>
      <c r="L197" s="9"/>
    </row>
    <row r="198" spans="1:12" ht="17.850000000000001" customHeight="1" x14ac:dyDescent="0.2">
      <c r="A198" s="16" t="s">
        <v>29</v>
      </c>
      <c r="B198" s="3">
        <f t="shared" si="48"/>
        <v>516</v>
      </c>
      <c r="C198" s="6">
        <v>502</v>
      </c>
      <c r="D198" s="6">
        <v>7</v>
      </c>
      <c r="E198" s="6" t="s">
        <v>47</v>
      </c>
      <c r="F198" s="6">
        <v>6</v>
      </c>
      <c r="G198" s="6" t="s">
        <v>47</v>
      </c>
      <c r="H198" s="6">
        <v>1</v>
      </c>
      <c r="I198" s="6" t="s">
        <v>47</v>
      </c>
      <c r="J198" s="7" t="s">
        <v>47</v>
      </c>
      <c r="L198" s="9"/>
    </row>
    <row r="199" spans="1:12" ht="17.850000000000001" customHeight="1" x14ac:dyDescent="0.25">
      <c r="A199" s="9" t="s">
        <v>30</v>
      </c>
      <c r="B199" s="3">
        <f>SUM(B200:B201)</f>
        <v>9</v>
      </c>
      <c r="C199" s="3">
        <f t="shared" ref="C199:D199" si="49">SUM(C200:C201)</f>
        <v>7</v>
      </c>
      <c r="D199" s="3">
        <f t="shared" si="49"/>
        <v>2</v>
      </c>
      <c r="E199" s="48" t="s">
        <v>47</v>
      </c>
      <c r="F199" s="48" t="s">
        <v>47</v>
      </c>
      <c r="G199" s="48" t="s">
        <v>47</v>
      </c>
      <c r="H199" s="48" t="s">
        <v>47</v>
      </c>
      <c r="I199" s="48" t="s">
        <v>47</v>
      </c>
      <c r="J199" s="49" t="s">
        <v>47</v>
      </c>
      <c r="L199" s="9"/>
    </row>
    <row r="200" spans="1:12" ht="17.850000000000001" customHeight="1" x14ac:dyDescent="0.2">
      <c r="A200" s="9" t="s">
        <v>31</v>
      </c>
      <c r="B200" s="3">
        <f t="shared" ref="B200:B201" si="50">SUM(C200:J200)</f>
        <v>1</v>
      </c>
      <c r="C200" s="6">
        <v>1</v>
      </c>
      <c r="D200" s="6" t="s">
        <v>47</v>
      </c>
      <c r="E200" s="6" t="s">
        <v>47</v>
      </c>
      <c r="F200" s="6" t="s">
        <v>47</v>
      </c>
      <c r="G200" s="6" t="s">
        <v>47</v>
      </c>
      <c r="H200" s="6" t="s">
        <v>47</v>
      </c>
      <c r="I200" s="6" t="s">
        <v>47</v>
      </c>
      <c r="J200" s="7" t="s">
        <v>47</v>
      </c>
      <c r="L200" s="9"/>
    </row>
    <row r="201" spans="1:12" ht="17.850000000000001" customHeight="1" x14ac:dyDescent="0.2">
      <c r="A201" s="9" t="s">
        <v>32</v>
      </c>
      <c r="B201" s="3">
        <f t="shared" si="50"/>
        <v>8</v>
      </c>
      <c r="C201" s="6">
        <v>6</v>
      </c>
      <c r="D201" s="6">
        <v>2</v>
      </c>
      <c r="E201" s="6" t="s">
        <v>47</v>
      </c>
      <c r="F201" s="6" t="s">
        <v>47</v>
      </c>
      <c r="G201" s="6" t="s">
        <v>47</v>
      </c>
      <c r="H201" s="6" t="s">
        <v>47</v>
      </c>
      <c r="I201" s="6" t="s">
        <v>47</v>
      </c>
      <c r="J201" s="7" t="s">
        <v>47</v>
      </c>
      <c r="L201" s="9"/>
    </row>
    <row r="202" spans="1:12" ht="17.850000000000001" customHeight="1" x14ac:dyDescent="0.2">
      <c r="A202" s="8" t="s">
        <v>35</v>
      </c>
      <c r="B202" s="3">
        <f>SUM(C202:J202)</f>
        <v>4</v>
      </c>
      <c r="C202" s="6">
        <v>4</v>
      </c>
      <c r="D202" s="6" t="s">
        <v>47</v>
      </c>
      <c r="E202" s="6" t="s">
        <v>47</v>
      </c>
      <c r="F202" s="6" t="s">
        <v>47</v>
      </c>
      <c r="G202" s="6" t="s">
        <v>47</v>
      </c>
      <c r="H202" s="6" t="s">
        <v>47</v>
      </c>
      <c r="I202" s="6" t="s">
        <v>47</v>
      </c>
      <c r="J202" s="7" t="s">
        <v>47</v>
      </c>
      <c r="L202" s="9"/>
    </row>
    <row r="203" spans="1:12" s="34" customFormat="1" ht="17.850000000000001" customHeight="1" x14ac:dyDescent="0.2">
      <c r="A203" s="8" t="s">
        <v>28</v>
      </c>
      <c r="B203" s="3">
        <f>SUM(C203:J203)</f>
        <v>12</v>
      </c>
      <c r="C203" s="6">
        <v>12</v>
      </c>
      <c r="D203" s="6" t="s">
        <v>47</v>
      </c>
      <c r="E203" s="6" t="s">
        <v>47</v>
      </c>
      <c r="F203" s="6" t="s">
        <v>47</v>
      </c>
      <c r="G203" s="6" t="s">
        <v>47</v>
      </c>
      <c r="H203" s="6" t="s">
        <v>47</v>
      </c>
      <c r="I203" s="6" t="s">
        <v>47</v>
      </c>
      <c r="J203" s="7" t="s">
        <v>47</v>
      </c>
      <c r="K203" s="9"/>
      <c r="L203" s="9"/>
    </row>
    <row r="204" spans="1:12" s="34" customFormat="1" ht="17.850000000000001" customHeight="1" x14ac:dyDescent="0.2">
      <c r="A204" s="9" t="s">
        <v>18</v>
      </c>
      <c r="B204" s="3">
        <f t="shared" ref="B204:B205" si="51">SUM(C204:J204)</f>
        <v>1</v>
      </c>
      <c r="C204" s="3">
        <v>1</v>
      </c>
      <c r="D204" s="6" t="s">
        <v>47</v>
      </c>
      <c r="E204" s="6" t="s">
        <v>47</v>
      </c>
      <c r="F204" s="6" t="s">
        <v>47</v>
      </c>
      <c r="G204" s="6" t="s">
        <v>47</v>
      </c>
      <c r="H204" s="6" t="s">
        <v>47</v>
      </c>
      <c r="I204" s="6" t="s">
        <v>47</v>
      </c>
      <c r="J204" s="7" t="s">
        <v>47</v>
      </c>
      <c r="K204" s="9"/>
      <c r="L204" s="9"/>
    </row>
    <row r="205" spans="1:12" s="34" customFormat="1" ht="17.850000000000001" customHeight="1" x14ac:dyDescent="0.2">
      <c r="A205" s="9" t="s">
        <v>37</v>
      </c>
      <c r="B205" s="3">
        <f t="shared" si="51"/>
        <v>1</v>
      </c>
      <c r="C205" s="3">
        <v>1</v>
      </c>
      <c r="D205" s="6" t="s">
        <v>47</v>
      </c>
      <c r="E205" s="6" t="s">
        <v>47</v>
      </c>
      <c r="F205" s="6" t="s">
        <v>47</v>
      </c>
      <c r="G205" s="6" t="s">
        <v>47</v>
      </c>
      <c r="H205" s="6" t="s">
        <v>47</v>
      </c>
      <c r="I205" s="6" t="s">
        <v>47</v>
      </c>
      <c r="J205" s="7" t="s">
        <v>47</v>
      </c>
      <c r="K205" s="9"/>
      <c r="L205" s="9"/>
    </row>
    <row r="206" spans="1:12" ht="17.850000000000001" customHeight="1" x14ac:dyDescent="0.2">
      <c r="A206" s="9" t="s">
        <v>38</v>
      </c>
      <c r="B206" s="3">
        <f t="shared" ref="B206" si="52">SUM(C206:J206)</f>
        <v>4</v>
      </c>
      <c r="C206" s="35">
        <v>4</v>
      </c>
      <c r="D206" s="6" t="s">
        <v>47</v>
      </c>
      <c r="E206" s="6" t="s">
        <v>47</v>
      </c>
      <c r="F206" s="6" t="s">
        <v>47</v>
      </c>
      <c r="G206" s="6" t="s">
        <v>47</v>
      </c>
      <c r="H206" s="6" t="s">
        <v>47</v>
      </c>
      <c r="I206" s="6" t="s">
        <v>47</v>
      </c>
      <c r="J206" s="7" t="s">
        <v>47</v>
      </c>
      <c r="L206" s="9"/>
    </row>
    <row r="207" spans="1:12" s="9" customFormat="1" ht="17.850000000000001" customHeight="1" x14ac:dyDescent="0.2">
      <c r="A207" s="53" t="s">
        <v>42</v>
      </c>
      <c r="B207" s="3">
        <f t="shared" ref="B207:J207" si="53">SUM(B208,B228,B241,B247,B251,B279,B280,B281)</f>
        <v>40636</v>
      </c>
      <c r="C207" s="3">
        <f t="shared" si="53"/>
        <v>35589</v>
      </c>
      <c r="D207" s="3">
        <f t="shared" si="53"/>
        <v>2853</v>
      </c>
      <c r="E207" s="3">
        <f t="shared" si="53"/>
        <v>1057</v>
      </c>
      <c r="F207" s="3">
        <f t="shared" si="53"/>
        <v>684</v>
      </c>
      <c r="G207" s="3">
        <f t="shared" si="53"/>
        <v>224</v>
      </c>
      <c r="H207" s="3">
        <f t="shared" si="53"/>
        <v>147</v>
      </c>
      <c r="I207" s="3">
        <f t="shared" si="53"/>
        <v>67</v>
      </c>
      <c r="J207" s="13">
        <f t="shared" si="53"/>
        <v>15</v>
      </c>
    </row>
    <row r="208" spans="1:12" s="9" customFormat="1" ht="17.850000000000001" customHeight="1" x14ac:dyDescent="0.2">
      <c r="A208" s="9" t="s">
        <v>14</v>
      </c>
      <c r="B208" s="3">
        <f t="shared" ref="B208:J208" si="54">SUM(B209,B215,B214)</f>
        <v>26167</v>
      </c>
      <c r="C208" s="3">
        <f t="shared" si="54"/>
        <v>22762</v>
      </c>
      <c r="D208" s="3">
        <f t="shared" si="54"/>
        <v>1947</v>
      </c>
      <c r="E208" s="3">
        <f t="shared" si="54"/>
        <v>747</v>
      </c>
      <c r="F208" s="3">
        <f t="shared" si="54"/>
        <v>443</v>
      </c>
      <c r="G208" s="3">
        <f t="shared" si="54"/>
        <v>152</v>
      </c>
      <c r="H208" s="3">
        <f t="shared" si="54"/>
        <v>63</v>
      </c>
      <c r="I208" s="3">
        <f t="shared" si="54"/>
        <v>45</v>
      </c>
      <c r="J208" s="13">
        <f t="shared" si="54"/>
        <v>8</v>
      </c>
    </row>
    <row r="209" spans="1:12" s="9" customFormat="1" ht="17.850000000000001" customHeight="1" x14ac:dyDescent="0.2">
      <c r="A209" s="9" t="s">
        <v>22</v>
      </c>
      <c r="B209" s="3">
        <f t="shared" ref="B209:J209" si="55">SUM(B210:B213)</f>
        <v>24979</v>
      </c>
      <c r="C209" s="3">
        <f t="shared" si="55"/>
        <v>21747</v>
      </c>
      <c r="D209" s="3">
        <f t="shared" si="55"/>
        <v>1896</v>
      </c>
      <c r="E209" s="3">
        <f t="shared" si="55"/>
        <v>666</v>
      </c>
      <c r="F209" s="3">
        <f t="shared" si="55"/>
        <v>412</v>
      </c>
      <c r="G209" s="3">
        <f t="shared" si="55"/>
        <v>146</v>
      </c>
      <c r="H209" s="3">
        <f t="shared" si="55"/>
        <v>62</v>
      </c>
      <c r="I209" s="3">
        <f t="shared" si="55"/>
        <v>42</v>
      </c>
      <c r="J209" s="13">
        <f t="shared" si="55"/>
        <v>8</v>
      </c>
    </row>
    <row r="210" spans="1:12" ht="17.850000000000001" customHeight="1" x14ac:dyDescent="0.2">
      <c r="A210" s="9" t="s">
        <v>23</v>
      </c>
      <c r="B210" s="3">
        <f t="shared" ref="B210:B213" si="56">SUM(C210:J210)</f>
        <v>7113</v>
      </c>
      <c r="C210" s="6">
        <v>6255</v>
      </c>
      <c r="D210" s="6">
        <v>492</v>
      </c>
      <c r="E210" s="17">
        <v>159</v>
      </c>
      <c r="F210" s="17">
        <v>125</v>
      </c>
      <c r="G210" s="17">
        <v>45</v>
      </c>
      <c r="H210" s="17">
        <v>17</v>
      </c>
      <c r="I210" s="17">
        <v>15</v>
      </c>
      <c r="J210" s="19">
        <v>5</v>
      </c>
      <c r="L210" s="9"/>
    </row>
    <row r="211" spans="1:12" ht="17.850000000000001" customHeight="1" x14ac:dyDescent="0.2">
      <c r="A211" s="9" t="s">
        <v>24</v>
      </c>
      <c r="B211" s="3">
        <f t="shared" si="56"/>
        <v>13012</v>
      </c>
      <c r="C211" s="6">
        <v>11462</v>
      </c>
      <c r="D211" s="6">
        <v>961</v>
      </c>
      <c r="E211" s="18">
        <v>282</v>
      </c>
      <c r="F211" s="18">
        <v>191</v>
      </c>
      <c r="G211" s="18">
        <v>65</v>
      </c>
      <c r="H211" s="18">
        <v>26</v>
      </c>
      <c r="I211" s="18">
        <v>22</v>
      </c>
      <c r="J211" s="29">
        <v>3</v>
      </c>
      <c r="L211" s="9"/>
    </row>
    <row r="212" spans="1:12" ht="17.850000000000001" customHeight="1" x14ac:dyDescent="0.2">
      <c r="A212" s="9" t="s">
        <v>25</v>
      </c>
      <c r="B212" s="3">
        <f t="shared" si="56"/>
        <v>4849</v>
      </c>
      <c r="C212" s="6">
        <v>4025</v>
      </c>
      <c r="D212" s="6">
        <v>443</v>
      </c>
      <c r="E212" s="18">
        <v>225</v>
      </c>
      <c r="F212" s="18">
        <v>96</v>
      </c>
      <c r="G212" s="18">
        <v>36</v>
      </c>
      <c r="H212" s="18">
        <v>19</v>
      </c>
      <c r="I212" s="18">
        <v>5</v>
      </c>
      <c r="J212" s="7" t="s">
        <v>47</v>
      </c>
      <c r="L212" s="9"/>
    </row>
    <row r="213" spans="1:12" ht="17.850000000000001" customHeight="1" x14ac:dyDescent="0.2">
      <c r="A213" s="9" t="s">
        <v>26</v>
      </c>
      <c r="B213" s="3">
        <f t="shared" si="56"/>
        <v>5</v>
      </c>
      <c r="C213" s="18">
        <v>5</v>
      </c>
      <c r="D213" s="6" t="s">
        <v>47</v>
      </c>
      <c r="E213" s="6" t="s">
        <v>47</v>
      </c>
      <c r="F213" s="6" t="s">
        <v>47</v>
      </c>
      <c r="G213" s="6" t="s">
        <v>47</v>
      </c>
      <c r="H213" s="6" t="s">
        <v>47</v>
      </c>
      <c r="I213" s="6" t="s">
        <v>47</v>
      </c>
      <c r="J213" s="7" t="s">
        <v>47</v>
      </c>
      <c r="L213" s="9"/>
    </row>
    <row r="214" spans="1:12" ht="17.850000000000001" customHeight="1" x14ac:dyDescent="0.2">
      <c r="A214" s="31" t="s">
        <v>27</v>
      </c>
      <c r="B214" s="3">
        <f>SUM(C214:J214)</f>
        <v>290</v>
      </c>
      <c r="C214" s="18">
        <v>280</v>
      </c>
      <c r="D214" s="18">
        <v>6</v>
      </c>
      <c r="E214" s="6" t="s">
        <v>47</v>
      </c>
      <c r="F214" s="6">
        <v>4</v>
      </c>
      <c r="G214" s="6" t="s">
        <v>47</v>
      </c>
      <c r="H214" s="6" t="s">
        <v>47</v>
      </c>
      <c r="I214" s="6" t="s">
        <v>47</v>
      </c>
      <c r="J214" s="7" t="s">
        <v>47</v>
      </c>
      <c r="L214" s="9"/>
    </row>
    <row r="215" spans="1:12" ht="17.850000000000001" customHeight="1" x14ac:dyDescent="0.2">
      <c r="A215" s="25" t="s">
        <v>28</v>
      </c>
      <c r="B215" s="32">
        <f>SUM(C215:J215)</f>
        <v>898</v>
      </c>
      <c r="C215" s="18">
        <v>735</v>
      </c>
      <c r="D215" s="18">
        <v>45</v>
      </c>
      <c r="E215" s="6">
        <v>81</v>
      </c>
      <c r="F215" s="6">
        <v>27</v>
      </c>
      <c r="G215" s="6">
        <v>6</v>
      </c>
      <c r="H215" s="6">
        <v>1</v>
      </c>
      <c r="I215" s="6">
        <v>3</v>
      </c>
      <c r="J215" s="7"/>
      <c r="L215" s="9"/>
    </row>
    <row r="216" spans="1:12" ht="18" customHeight="1" x14ac:dyDescent="0.2">
      <c r="A216" s="55" t="s">
        <v>9</v>
      </c>
      <c r="B216" s="55"/>
      <c r="C216" s="55"/>
      <c r="D216" s="55"/>
      <c r="E216" s="55"/>
      <c r="F216" s="55"/>
      <c r="G216" s="55"/>
      <c r="H216" s="55"/>
      <c r="I216" s="55"/>
      <c r="J216" s="55"/>
    </row>
    <row r="217" spans="1:12" ht="18" customHeight="1" x14ac:dyDescent="0.2">
      <c r="A217" s="55" t="s">
        <v>11</v>
      </c>
      <c r="B217" s="55"/>
      <c r="C217" s="55"/>
      <c r="D217" s="55"/>
      <c r="E217" s="55"/>
      <c r="F217" s="55"/>
      <c r="G217" s="55"/>
      <c r="H217" s="55"/>
      <c r="I217" s="55"/>
      <c r="J217" s="55"/>
    </row>
    <row r="218" spans="1:12" ht="18" customHeight="1" x14ac:dyDescent="0.2">
      <c r="A218" s="55" t="s">
        <v>50</v>
      </c>
      <c r="B218" s="55"/>
      <c r="C218" s="55"/>
      <c r="D218" s="55"/>
      <c r="E218" s="55"/>
      <c r="F218" s="55"/>
      <c r="G218" s="55"/>
      <c r="H218" s="55"/>
      <c r="I218" s="55"/>
      <c r="J218" s="55"/>
    </row>
    <row r="219" spans="1:12" ht="8.25" customHeight="1" x14ac:dyDescent="0.2">
      <c r="A219" s="1" t="s">
        <v>0</v>
      </c>
      <c r="B219" s="2"/>
      <c r="C219" s="26"/>
      <c r="D219" s="26"/>
      <c r="E219" s="1"/>
      <c r="F219" s="1"/>
      <c r="G219" s="1"/>
      <c r="H219" s="1"/>
      <c r="I219" s="1"/>
      <c r="J219" s="1"/>
    </row>
    <row r="220" spans="1:12" s="9" customFormat="1" ht="24.75" customHeight="1" x14ac:dyDescent="0.2">
      <c r="A220" s="59" t="s">
        <v>12</v>
      </c>
      <c r="B220" s="62" t="s">
        <v>7</v>
      </c>
      <c r="C220" s="63"/>
      <c r="D220" s="63"/>
      <c r="E220" s="63"/>
      <c r="F220" s="63"/>
      <c r="G220" s="63"/>
      <c r="H220" s="63"/>
      <c r="I220" s="63"/>
      <c r="J220" s="63"/>
    </row>
    <row r="221" spans="1:12" s="9" customFormat="1" ht="26.25" customHeight="1" x14ac:dyDescent="0.2">
      <c r="A221" s="60"/>
      <c r="B221" s="56" t="s">
        <v>8</v>
      </c>
      <c r="C221" s="66" t="s">
        <v>1</v>
      </c>
      <c r="D221" s="67"/>
      <c r="E221" s="68"/>
      <c r="F221" s="68"/>
      <c r="G221" s="68"/>
      <c r="H221" s="68"/>
      <c r="I221" s="68"/>
      <c r="J221" s="68"/>
    </row>
    <row r="222" spans="1:12" s="9" customFormat="1" ht="15.75" customHeight="1" x14ac:dyDescent="0.2">
      <c r="A222" s="60"/>
      <c r="B222" s="64"/>
      <c r="C222" s="56" t="s">
        <v>2</v>
      </c>
      <c r="D222" s="56" t="s">
        <v>19</v>
      </c>
      <c r="E222" s="56" t="s">
        <v>4</v>
      </c>
      <c r="F222" s="56" t="s">
        <v>3</v>
      </c>
      <c r="G222" s="43"/>
      <c r="H222" s="56" t="s">
        <v>5</v>
      </c>
      <c r="I222" s="43"/>
      <c r="J222" s="36"/>
    </row>
    <row r="223" spans="1:12" s="9" customFormat="1" ht="21" customHeight="1" x14ac:dyDescent="0.2">
      <c r="A223" s="60"/>
      <c r="B223" s="64"/>
      <c r="C223" s="57"/>
      <c r="D223" s="57"/>
      <c r="E223" s="57"/>
      <c r="F223" s="57"/>
      <c r="G223" s="37" t="s">
        <v>44</v>
      </c>
      <c r="H223" s="57"/>
      <c r="I223" s="37" t="s">
        <v>44</v>
      </c>
      <c r="J223" s="38" t="s">
        <v>20</v>
      </c>
    </row>
    <row r="224" spans="1:12" s="9" customFormat="1" ht="9" customHeight="1" x14ac:dyDescent="0.2">
      <c r="A224" s="60"/>
      <c r="B224" s="64"/>
      <c r="C224" s="57"/>
      <c r="D224" s="57"/>
      <c r="E224" s="57"/>
      <c r="F224" s="57"/>
      <c r="G224" s="37" t="s">
        <v>43</v>
      </c>
      <c r="H224" s="57"/>
      <c r="I224" s="37" t="s">
        <v>43</v>
      </c>
      <c r="J224" s="39">
        <v>1</v>
      </c>
    </row>
    <row r="225" spans="1:12" s="9" customFormat="1" ht="16.5" customHeight="1" x14ac:dyDescent="0.2">
      <c r="A225" s="60"/>
      <c r="B225" s="64"/>
      <c r="C225" s="57"/>
      <c r="D225" s="57"/>
      <c r="E225" s="57"/>
      <c r="F225" s="57"/>
      <c r="G225" s="40" t="s">
        <v>45</v>
      </c>
      <c r="H225" s="57"/>
      <c r="I225" s="40" t="s">
        <v>46</v>
      </c>
      <c r="J225" s="41"/>
    </row>
    <row r="226" spans="1:12" s="9" customFormat="1" ht="12" customHeight="1" x14ac:dyDescent="0.2">
      <c r="A226" s="61"/>
      <c r="B226" s="65"/>
      <c r="C226" s="58"/>
      <c r="D226" s="58"/>
      <c r="E226" s="58"/>
      <c r="F226" s="58"/>
      <c r="G226" s="44"/>
      <c r="H226" s="58"/>
      <c r="I226" s="44"/>
      <c r="J226" s="42"/>
    </row>
    <row r="227" spans="1:12" s="47" customFormat="1" ht="3" customHeight="1" x14ac:dyDescent="0.2">
      <c r="A227" s="50"/>
      <c r="B227" s="51"/>
      <c r="C227" s="45"/>
      <c r="D227" s="45"/>
      <c r="E227" s="45"/>
      <c r="F227" s="45"/>
      <c r="G227" s="45"/>
      <c r="H227" s="45"/>
      <c r="I227" s="45"/>
      <c r="J227" s="46"/>
    </row>
    <row r="228" spans="1:12" ht="17.850000000000001" customHeight="1" x14ac:dyDescent="0.2">
      <c r="A228" s="9" t="s">
        <v>15</v>
      </c>
      <c r="B228" s="3">
        <f t="shared" ref="B228:J228" si="57">SUM(B229,B240,B235)</f>
        <v>7753</v>
      </c>
      <c r="C228" s="3">
        <f t="shared" si="57"/>
        <v>6662</v>
      </c>
      <c r="D228" s="3">
        <f t="shared" si="57"/>
        <v>636</v>
      </c>
      <c r="E228" s="3">
        <f t="shared" si="57"/>
        <v>220</v>
      </c>
      <c r="F228" s="3">
        <f t="shared" si="57"/>
        <v>110</v>
      </c>
      <c r="G228" s="3">
        <f t="shared" si="57"/>
        <v>42</v>
      </c>
      <c r="H228" s="3">
        <f t="shared" si="57"/>
        <v>66</v>
      </c>
      <c r="I228" s="3">
        <f t="shared" si="57"/>
        <v>12</v>
      </c>
      <c r="J228" s="13">
        <f t="shared" si="57"/>
        <v>5</v>
      </c>
      <c r="L228" s="9"/>
    </row>
    <row r="229" spans="1:12" ht="17.850000000000001" customHeight="1" x14ac:dyDescent="0.2">
      <c r="A229" s="9" t="s">
        <v>22</v>
      </c>
      <c r="B229" s="3">
        <f t="shared" ref="B229:J229" si="58">SUM(B230:B234)</f>
        <v>4329</v>
      </c>
      <c r="C229" s="3">
        <f t="shared" si="58"/>
        <v>3915</v>
      </c>
      <c r="D229" s="3">
        <f t="shared" si="58"/>
        <v>224</v>
      </c>
      <c r="E229" s="3">
        <f t="shared" si="58"/>
        <v>81</v>
      </c>
      <c r="F229" s="3">
        <f t="shared" si="58"/>
        <v>65</v>
      </c>
      <c r="G229" s="3">
        <f t="shared" si="58"/>
        <v>14</v>
      </c>
      <c r="H229" s="3">
        <f t="shared" si="58"/>
        <v>22</v>
      </c>
      <c r="I229" s="3">
        <f t="shared" si="58"/>
        <v>5</v>
      </c>
      <c r="J229" s="13">
        <f t="shared" si="58"/>
        <v>3</v>
      </c>
      <c r="L229" s="9"/>
    </row>
    <row r="230" spans="1:12" ht="17.850000000000001" customHeight="1" x14ac:dyDescent="0.2">
      <c r="A230" s="9" t="s">
        <v>23</v>
      </c>
      <c r="B230" s="3">
        <f t="shared" ref="B230:B234" si="59">SUM(C230:J230)</f>
        <v>310</v>
      </c>
      <c r="C230" s="6">
        <v>279</v>
      </c>
      <c r="D230" s="6">
        <v>20</v>
      </c>
      <c r="E230" s="6">
        <v>6</v>
      </c>
      <c r="F230" s="6">
        <v>2</v>
      </c>
      <c r="G230" s="6">
        <v>1</v>
      </c>
      <c r="H230" s="6">
        <v>1</v>
      </c>
      <c r="I230" s="6" t="s">
        <v>47</v>
      </c>
      <c r="J230" s="7">
        <v>1</v>
      </c>
      <c r="L230" s="9"/>
    </row>
    <row r="231" spans="1:12" ht="17.850000000000001" customHeight="1" x14ac:dyDescent="0.2">
      <c r="A231" s="9" t="s">
        <v>24</v>
      </c>
      <c r="B231" s="3">
        <f t="shared" si="59"/>
        <v>516</v>
      </c>
      <c r="C231" s="6">
        <v>450</v>
      </c>
      <c r="D231" s="6">
        <v>45</v>
      </c>
      <c r="E231" s="6">
        <v>15</v>
      </c>
      <c r="F231" s="6">
        <v>2</v>
      </c>
      <c r="G231" s="6" t="s">
        <v>47</v>
      </c>
      <c r="H231" s="6">
        <v>3</v>
      </c>
      <c r="I231" s="6" t="s">
        <v>47</v>
      </c>
      <c r="J231" s="7">
        <v>1</v>
      </c>
      <c r="L231" s="9"/>
    </row>
    <row r="232" spans="1:12" ht="17.850000000000001" customHeight="1" x14ac:dyDescent="0.2">
      <c r="A232" s="9" t="s">
        <v>25</v>
      </c>
      <c r="B232" s="3">
        <f t="shared" si="59"/>
        <v>787</v>
      </c>
      <c r="C232" s="6">
        <v>678</v>
      </c>
      <c r="D232" s="6">
        <v>62</v>
      </c>
      <c r="E232" s="6">
        <v>31</v>
      </c>
      <c r="F232" s="6">
        <v>8</v>
      </c>
      <c r="G232" s="6">
        <v>6</v>
      </c>
      <c r="H232" s="6" t="s">
        <v>47</v>
      </c>
      <c r="I232" s="6">
        <v>1</v>
      </c>
      <c r="J232" s="7">
        <v>1</v>
      </c>
      <c r="L232" s="9"/>
    </row>
    <row r="233" spans="1:12" ht="17.850000000000001" customHeight="1" x14ac:dyDescent="0.2">
      <c r="A233" s="9" t="s">
        <v>26</v>
      </c>
      <c r="B233" s="3">
        <f t="shared" si="59"/>
        <v>1109</v>
      </c>
      <c r="C233" s="6">
        <v>999</v>
      </c>
      <c r="D233" s="6">
        <v>52</v>
      </c>
      <c r="E233" s="6">
        <v>14</v>
      </c>
      <c r="F233" s="6">
        <v>30</v>
      </c>
      <c r="G233" s="6">
        <v>4</v>
      </c>
      <c r="H233" s="6">
        <v>8</v>
      </c>
      <c r="I233" s="6">
        <v>2</v>
      </c>
      <c r="J233" s="7" t="s">
        <v>47</v>
      </c>
      <c r="L233" s="9"/>
    </row>
    <row r="234" spans="1:12" ht="17.850000000000001" customHeight="1" x14ac:dyDescent="0.2">
      <c r="A234" s="16" t="s">
        <v>29</v>
      </c>
      <c r="B234" s="3">
        <f t="shared" si="59"/>
        <v>1607</v>
      </c>
      <c r="C234" s="6">
        <v>1509</v>
      </c>
      <c r="D234" s="6">
        <v>45</v>
      </c>
      <c r="E234" s="6">
        <v>15</v>
      </c>
      <c r="F234" s="6">
        <v>23</v>
      </c>
      <c r="G234" s="6">
        <v>3</v>
      </c>
      <c r="H234" s="6">
        <v>10</v>
      </c>
      <c r="I234" s="6">
        <v>2</v>
      </c>
      <c r="J234" s="7" t="s">
        <v>47</v>
      </c>
      <c r="L234" s="9"/>
    </row>
    <row r="235" spans="1:12" ht="17.850000000000001" customHeight="1" x14ac:dyDescent="0.2">
      <c r="A235" s="9" t="s">
        <v>30</v>
      </c>
      <c r="B235" s="3">
        <f>SUM(B236:B239)</f>
        <v>3415</v>
      </c>
      <c r="C235" s="3">
        <f t="shared" ref="C235:J235" si="60">SUM(C236:C239)</f>
        <v>2739</v>
      </c>
      <c r="D235" s="3">
        <f t="shared" ref="D235" si="61">SUM(D236:D239)</f>
        <v>411</v>
      </c>
      <c r="E235" s="3">
        <f t="shared" si="60"/>
        <v>139</v>
      </c>
      <c r="F235" s="3">
        <f t="shared" si="60"/>
        <v>45</v>
      </c>
      <c r="G235" s="3">
        <f t="shared" si="60"/>
        <v>28</v>
      </c>
      <c r="H235" s="3">
        <f t="shared" si="60"/>
        <v>44</v>
      </c>
      <c r="I235" s="3">
        <f t="shared" si="60"/>
        <v>7</v>
      </c>
      <c r="J235" s="13">
        <f t="shared" si="60"/>
        <v>2</v>
      </c>
      <c r="L235" s="9"/>
    </row>
    <row r="236" spans="1:12" ht="17.850000000000001" customHeight="1" x14ac:dyDescent="0.2">
      <c r="A236" s="9" t="s">
        <v>31</v>
      </c>
      <c r="B236" s="3">
        <f>SUM(C236:J236)</f>
        <v>590</v>
      </c>
      <c r="C236" s="6">
        <v>536</v>
      </c>
      <c r="D236" s="6">
        <v>29</v>
      </c>
      <c r="E236" s="6">
        <v>13</v>
      </c>
      <c r="F236" s="6">
        <v>8</v>
      </c>
      <c r="G236" s="6">
        <v>3</v>
      </c>
      <c r="H236" s="6">
        <v>1</v>
      </c>
      <c r="I236" s="6" t="s">
        <v>47</v>
      </c>
      <c r="J236" s="7" t="s">
        <v>47</v>
      </c>
      <c r="L236" s="9"/>
    </row>
    <row r="237" spans="1:12" ht="17.850000000000001" customHeight="1" x14ac:dyDescent="0.2">
      <c r="A237" s="9" t="s">
        <v>32</v>
      </c>
      <c r="B237" s="3">
        <f>SUM(C237:J237)</f>
        <v>1993</v>
      </c>
      <c r="C237" s="6">
        <v>1564</v>
      </c>
      <c r="D237" s="6">
        <v>262</v>
      </c>
      <c r="E237" s="6">
        <v>94</v>
      </c>
      <c r="F237" s="6">
        <v>26</v>
      </c>
      <c r="G237" s="6">
        <v>16</v>
      </c>
      <c r="H237" s="6">
        <v>23</v>
      </c>
      <c r="I237" s="6">
        <v>7</v>
      </c>
      <c r="J237" s="7">
        <v>1</v>
      </c>
      <c r="L237" s="9"/>
    </row>
    <row r="238" spans="1:12" ht="17.850000000000001" customHeight="1" x14ac:dyDescent="0.2">
      <c r="A238" s="9" t="s">
        <v>33</v>
      </c>
      <c r="B238" s="3">
        <f>SUM(C238:J238)</f>
        <v>813</v>
      </c>
      <c r="C238" s="6">
        <v>626</v>
      </c>
      <c r="D238" s="6">
        <v>115</v>
      </c>
      <c r="E238" s="6">
        <v>32</v>
      </c>
      <c r="F238" s="6">
        <v>11</v>
      </c>
      <c r="G238" s="6">
        <v>9</v>
      </c>
      <c r="H238" s="7">
        <v>19</v>
      </c>
      <c r="I238" s="6" t="s">
        <v>47</v>
      </c>
      <c r="J238" s="7">
        <v>1</v>
      </c>
      <c r="L238" s="9"/>
    </row>
    <row r="239" spans="1:12" ht="17.850000000000001" customHeight="1" x14ac:dyDescent="0.2">
      <c r="A239" s="16" t="s">
        <v>34</v>
      </c>
      <c r="B239" s="3">
        <f>SUM(C239:J239)</f>
        <v>19</v>
      </c>
      <c r="C239" s="6">
        <v>13</v>
      </c>
      <c r="D239" s="6">
        <v>5</v>
      </c>
      <c r="E239" s="6" t="s">
        <v>47</v>
      </c>
      <c r="F239" s="6" t="s">
        <v>47</v>
      </c>
      <c r="G239" s="6" t="s">
        <v>47</v>
      </c>
      <c r="H239" s="6">
        <v>1</v>
      </c>
      <c r="I239" s="6" t="s">
        <v>47</v>
      </c>
      <c r="J239" s="7" t="s">
        <v>47</v>
      </c>
      <c r="L239" s="9"/>
    </row>
    <row r="240" spans="1:12" ht="17.850000000000001" customHeight="1" x14ac:dyDescent="0.2">
      <c r="A240" s="8" t="s">
        <v>35</v>
      </c>
      <c r="B240" s="3">
        <f>SUM(C240:J240)</f>
        <v>9</v>
      </c>
      <c r="C240" s="6">
        <v>8</v>
      </c>
      <c r="D240" s="6">
        <v>1</v>
      </c>
      <c r="E240" s="6" t="s">
        <v>47</v>
      </c>
      <c r="F240" s="6" t="s">
        <v>47</v>
      </c>
      <c r="G240" s="6" t="s">
        <v>47</v>
      </c>
      <c r="H240" s="6" t="s">
        <v>47</v>
      </c>
      <c r="I240" s="6" t="s">
        <v>47</v>
      </c>
      <c r="J240" s="7" t="s">
        <v>47</v>
      </c>
      <c r="L240" s="9"/>
    </row>
    <row r="241" spans="1:12" ht="17.850000000000001" customHeight="1" x14ac:dyDescent="0.2">
      <c r="A241" s="9" t="s">
        <v>16</v>
      </c>
      <c r="B241" s="3">
        <f t="shared" ref="B241:J241" si="62">SUM(B242:B246)</f>
        <v>5533</v>
      </c>
      <c r="C241" s="3">
        <f>SUM(C242:C246)</f>
        <v>5171</v>
      </c>
      <c r="D241" s="3">
        <f t="shared" si="62"/>
        <v>160</v>
      </c>
      <c r="E241" s="3">
        <f t="shared" si="62"/>
        <v>46</v>
      </c>
      <c r="F241" s="3">
        <f t="shared" si="62"/>
        <v>114</v>
      </c>
      <c r="G241" s="3">
        <f t="shared" si="62"/>
        <v>21</v>
      </c>
      <c r="H241" s="3">
        <f t="shared" si="62"/>
        <v>10</v>
      </c>
      <c r="I241" s="3">
        <f t="shared" si="62"/>
        <v>9</v>
      </c>
      <c r="J241" s="13">
        <f t="shared" si="62"/>
        <v>2</v>
      </c>
      <c r="L241" s="9"/>
    </row>
    <row r="242" spans="1:12" ht="17.850000000000001" customHeight="1" x14ac:dyDescent="0.2">
      <c r="A242" s="9" t="s">
        <v>23</v>
      </c>
      <c r="B242" s="3">
        <f>SUM(C242:J242)</f>
        <v>74</v>
      </c>
      <c r="C242" s="6">
        <v>65</v>
      </c>
      <c r="D242" s="6">
        <v>1</v>
      </c>
      <c r="E242" s="6">
        <v>2</v>
      </c>
      <c r="F242" s="6">
        <v>6</v>
      </c>
      <c r="G242" s="6" t="s">
        <v>47</v>
      </c>
      <c r="H242" s="6" t="s">
        <v>47</v>
      </c>
      <c r="I242" s="6" t="s">
        <v>47</v>
      </c>
      <c r="J242" s="7" t="s">
        <v>47</v>
      </c>
      <c r="L242" s="9"/>
    </row>
    <row r="243" spans="1:12" ht="17.850000000000001" customHeight="1" x14ac:dyDescent="0.2">
      <c r="A243" s="9" t="s">
        <v>24</v>
      </c>
      <c r="B243" s="3">
        <f>SUM(C243:J243)</f>
        <v>5193</v>
      </c>
      <c r="C243" s="6">
        <v>4876</v>
      </c>
      <c r="D243" s="6">
        <v>147</v>
      </c>
      <c r="E243" s="6">
        <v>37</v>
      </c>
      <c r="F243" s="6">
        <v>98</v>
      </c>
      <c r="G243" s="6">
        <v>18</v>
      </c>
      <c r="H243" s="6">
        <v>7</v>
      </c>
      <c r="I243" s="6">
        <v>8</v>
      </c>
      <c r="J243" s="7">
        <v>2</v>
      </c>
      <c r="L243" s="9"/>
    </row>
    <row r="244" spans="1:12" ht="17.850000000000001" customHeight="1" x14ac:dyDescent="0.2">
      <c r="A244" s="9" t="s">
        <v>25</v>
      </c>
      <c r="B244" s="3">
        <f>SUM(C244:J244)</f>
        <v>254</v>
      </c>
      <c r="C244" s="6">
        <v>218</v>
      </c>
      <c r="D244" s="6">
        <v>12</v>
      </c>
      <c r="E244" s="6">
        <v>7</v>
      </c>
      <c r="F244" s="6">
        <v>10</v>
      </c>
      <c r="G244" s="6">
        <v>3</v>
      </c>
      <c r="H244" s="6">
        <v>3</v>
      </c>
      <c r="I244" s="6">
        <v>1</v>
      </c>
      <c r="J244" s="7" t="s">
        <v>47</v>
      </c>
      <c r="L244" s="9"/>
    </row>
    <row r="245" spans="1:12" ht="17.850000000000001" customHeight="1" x14ac:dyDescent="0.2">
      <c r="A245" s="9" t="s">
        <v>26</v>
      </c>
      <c r="B245" s="3">
        <f>SUM(C245:J245)</f>
        <v>9</v>
      </c>
      <c r="C245" s="6">
        <v>9</v>
      </c>
      <c r="D245" s="6" t="s">
        <v>47</v>
      </c>
      <c r="E245" s="6" t="s">
        <v>47</v>
      </c>
      <c r="F245" s="6" t="s">
        <v>47</v>
      </c>
      <c r="G245" s="6" t="s">
        <v>47</v>
      </c>
      <c r="H245" s="6" t="s">
        <v>47</v>
      </c>
      <c r="I245" s="6" t="s">
        <v>47</v>
      </c>
      <c r="J245" s="7" t="s">
        <v>47</v>
      </c>
      <c r="L245" s="9"/>
    </row>
    <row r="246" spans="1:12" ht="17.850000000000001" customHeight="1" x14ac:dyDescent="0.2">
      <c r="A246" s="16" t="s">
        <v>29</v>
      </c>
      <c r="B246" s="3">
        <f>SUM(C246:J246)</f>
        <v>3</v>
      </c>
      <c r="C246" s="6">
        <v>3</v>
      </c>
      <c r="D246" s="6" t="s">
        <v>47</v>
      </c>
      <c r="E246" s="6" t="s">
        <v>47</v>
      </c>
      <c r="F246" s="6" t="s">
        <v>47</v>
      </c>
      <c r="G246" s="6" t="s">
        <v>47</v>
      </c>
      <c r="H246" s="6" t="s">
        <v>47</v>
      </c>
      <c r="I246" s="6" t="s">
        <v>47</v>
      </c>
      <c r="J246" s="7" t="s">
        <v>47</v>
      </c>
      <c r="L246" s="9"/>
    </row>
    <row r="247" spans="1:12" ht="17.850000000000001" customHeight="1" x14ac:dyDescent="0.25">
      <c r="A247" s="9" t="s">
        <v>17</v>
      </c>
      <c r="B247" s="3">
        <f t="shared" ref="B247:F247" si="63">SUM(B248:B249)</f>
        <v>115</v>
      </c>
      <c r="C247" s="3">
        <f t="shared" si="63"/>
        <v>107</v>
      </c>
      <c r="D247" s="3">
        <f t="shared" si="63"/>
        <v>3</v>
      </c>
      <c r="E247" s="3">
        <f t="shared" si="63"/>
        <v>1</v>
      </c>
      <c r="F247" s="3">
        <f t="shared" si="63"/>
        <v>3</v>
      </c>
      <c r="G247" s="48" t="s">
        <v>47</v>
      </c>
      <c r="H247" s="3">
        <f t="shared" ref="H247" si="64">SUM(H248:H249)</f>
        <v>1</v>
      </c>
      <c r="I247" s="48" t="s">
        <v>47</v>
      </c>
      <c r="J247" s="49" t="s">
        <v>47</v>
      </c>
      <c r="L247" s="9"/>
    </row>
    <row r="248" spans="1:12" ht="17.850000000000001" customHeight="1" x14ac:dyDescent="0.2">
      <c r="A248" s="9" t="s">
        <v>26</v>
      </c>
      <c r="B248" s="3">
        <f>SUM(C248:J248)</f>
        <v>73</v>
      </c>
      <c r="C248" s="6">
        <v>66</v>
      </c>
      <c r="D248" s="6">
        <v>2</v>
      </c>
      <c r="E248" s="6">
        <v>1</v>
      </c>
      <c r="F248" s="6">
        <v>3</v>
      </c>
      <c r="G248" s="6" t="s">
        <v>47</v>
      </c>
      <c r="H248" s="6">
        <v>1</v>
      </c>
      <c r="I248" s="6" t="s">
        <v>47</v>
      </c>
      <c r="J248" s="7" t="s">
        <v>47</v>
      </c>
      <c r="L248" s="9"/>
    </row>
    <row r="249" spans="1:12" ht="17.850000000000001" customHeight="1" x14ac:dyDescent="0.2">
      <c r="A249" s="9" t="s">
        <v>29</v>
      </c>
      <c r="B249" s="3">
        <f>SUM(C249:J249)</f>
        <v>42</v>
      </c>
      <c r="C249" s="6">
        <v>41</v>
      </c>
      <c r="D249" s="6">
        <v>1</v>
      </c>
      <c r="E249" s="6" t="s">
        <v>47</v>
      </c>
      <c r="F249" s="6" t="s">
        <v>47</v>
      </c>
      <c r="G249" s="6" t="s">
        <v>47</v>
      </c>
      <c r="H249" s="6" t="s">
        <v>47</v>
      </c>
      <c r="I249" s="6" t="s">
        <v>47</v>
      </c>
      <c r="J249" s="7" t="s">
        <v>47</v>
      </c>
      <c r="L249" s="9"/>
    </row>
    <row r="250" spans="1:12" ht="17.850000000000001" customHeight="1" x14ac:dyDescent="0.2">
      <c r="A250" s="9" t="s">
        <v>6</v>
      </c>
      <c r="B250" s="3"/>
      <c r="C250" s="3"/>
      <c r="D250" s="3"/>
      <c r="E250" s="3"/>
      <c r="F250" s="3"/>
      <c r="G250" s="3"/>
      <c r="H250" s="3"/>
      <c r="I250" s="3"/>
      <c r="J250" s="13"/>
      <c r="L250" s="9"/>
    </row>
    <row r="251" spans="1:12" ht="17.850000000000001" customHeight="1" x14ac:dyDescent="0.25">
      <c r="A251" s="9" t="s">
        <v>36</v>
      </c>
      <c r="B251" s="3">
        <f t="shared" ref="B251:I251" si="65">SUM(B252,B276,B271,B277,B278)</f>
        <v>1009</v>
      </c>
      <c r="C251" s="3">
        <f t="shared" si="65"/>
        <v>844</v>
      </c>
      <c r="D251" s="3">
        <f t="shared" si="65"/>
        <v>94</v>
      </c>
      <c r="E251" s="3">
        <f t="shared" si="65"/>
        <v>40</v>
      </c>
      <c r="F251" s="3">
        <f t="shared" si="65"/>
        <v>14</v>
      </c>
      <c r="G251" s="3">
        <f t="shared" si="65"/>
        <v>9</v>
      </c>
      <c r="H251" s="3">
        <f t="shared" si="65"/>
        <v>7</v>
      </c>
      <c r="I251" s="3">
        <f t="shared" si="65"/>
        <v>1</v>
      </c>
      <c r="J251" s="49" t="s">
        <v>47</v>
      </c>
      <c r="L251" s="9"/>
    </row>
    <row r="252" spans="1:12" ht="17.850000000000001" customHeight="1" x14ac:dyDescent="0.25">
      <c r="A252" s="9" t="s">
        <v>22</v>
      </c>
      <c r="B252" s="3">
        <f t="shared" ref="B252:I252" si="66">SUM(B253:B257)</f>
        <v>876</v>
      </c>
      <c r="C252" s="3">
        <f t="shared" si="66"/>
        <v>741</v>
      </c>
      <c r="D252" s="3">
        <f t="shared" si="66"/>
        <v>87</v>
      </c>
      <c r="E252" s="3">
        <f t="shared" si="66"/>
        <v>23</v>
      </c>
      <c r="F252" s="3">
        <f t="shared" si="66"/>
        <v>9</v>
      </c>
      <c r="G252" s="3">
        <f t="shared" si="66"/>
        <v>8</v>
      </c>
      <c r="H252" s="3">
        <f t="shared" si="66"/>
        <v>7</v>
      </c>
      <c r="I252" s="3">
        <f t="shared" si="66"/>
        <v>1</v>
      </c>
      <c r="J252" s="49" t="s">
        <v>47</v>
      </c>
      <c r="L252" s="9"/>
    </row>
    <row r="253" spans="1:12" ht="17.850000000000001" customHeight="1" x14ac:dyDescent="0.2">
      <c r="A253" s="9" t="s">
        <v>23</v>
      </c>
      <c r="B253" s="3">
        <f>SUM(C253:J253)</f>
        <v>83</v>
      </c>
      <c r="C253" s="6">
        <v>65</v>
      </c>
      <c r="D253" s="6">
        <v>11</v>
      </c>
      <c r="E253" s="6">
        <v>6</v>
      </c>
      <c r="F253" s="6" t="s">
        <v>47</v>
      </c>
      <c r="G253" s="6" t="s">
        <v>47</v>
      </c>
      <c r="H253" s="6">
        <v>1</v>
      </c>
      <c r="I253" s="6" t="s">
        <v>47</v>
      </c>
      <c r="J253" s="7" t="s">
        <v>47</v>
      </c>
      <c r="L253" s="9"/>
    </row>
    <row r="254" spans="1:12" ht="17.850000000000001" customHeight="1" x14ac:dyDescent="0.2">
      <c r="A254" s="9" t="s">
        <v>24</v>
      </c>
      <c r="B254" s="3">
        <f>SUM(C254:J254)</f>
        <v>69</v>
      </c>
      <c r="C254" s="6">
        <v>64</v>
      </c>
      <c r="D254" s="6">
        <v>2</v>
      </c>
      <c r="E254" s="6" t="s">
        <v>47</v>
      </c>
      <c r="F254" s="6">
        <v>1</v>
      </c>
      <c r="G254" s="6" t="s">
        <v>47</v>
      </c>
      <c r="H254" s="6">
        <v>2</v>
      </c>
      <c r="I254" s="6" t="s">
        <v>47</v>
      </c>
      <c r="J254" s="7" t="s">
        <v>47</v>
      </c>
      <c r="L254" s="9"/>
    </row>
    <row r="255" spans="1:12" ht="17.850000000000001" customHeight="1" x14ac:dyDescent="0.2">
      <c r="A255" s="9" t="s">
        <v>25</v>
      </c>
      <c r="B255" s="3">
        <f>SUM(C255:J255)</f>
        <v>643</v>
      </c>
      <c r="C255" s="6">
        <v>537</v>
      </c>
      <c r="D255" s="6">
        <v>70</v>
      </c>
      <c r="E255" s="6">
        <v>17</v>
      </c>
      <c r="F255" s="6">
        <v>7</v>
      </c>
      <c r="G255" s="6">
        <v>8</v>
      </c>
      <c r="H255" s="6">
        <v>4</v>
      </c>
      <c r="I255" s="6" t="s">
        <v>47</v>
      </c>
      <c r="J255" s="7" t="s">
        <v>47</v>
      </c>
      <c r="L255" s="9"/>
    </row>
    <row r="256" spans="1:12" ht="17.850000000000001" customHeight="1" x14ac:dyDescent="0.2">
      <c r="A256" s="16" t="s">
        <v>26</v>
      </c>
      <c r="B256" s="3">
        <f>SUM(C256:J256)</f>
        <v>40</v>
      </c>
      <c r="C256" s="6">
        <v>37</v>
      </c>
      <c r="D256" s="6">
        <v>2</v>
      </c>
      <c r="E256" s="6" t="s">
        <v>47</v>
      </c>
      <c r="F256" s="6">
        <v>1</v>
      </c>
      <c r="G256" s="6" t="s">
        <v>47</v>
      </c>
      <c r="H256" s="6" t="s">
        <v>47</v>
      </c>
      <c r="I256" s="6" t="s">
        <v>47</v>
      </c>
      <c r="J256" s="7" t="s">
        <v>47</v>
      </c>
      <c r="L256" s="9"/>
    </row>
    <row r="257" spans="1:12" ht="17.850000000000001" customHeight="1" x14ac:dyDescent="0.2">
      <c r="A257" s="16" t="s">
        <v>29</v>
      </c>
      <c r="B257" s="3">
        <f>SUM(C257:J257)</f>
        <v>41</v>
      </c>
      <c r="C257" s="6">
        <v>38</v>
      </c>
      <c r="D257" s="6">
        <v>2</v>
      </c>
      <c r="E257" s="6" t="s">
        <v>47</v>
      </c>
      <c r="F257" s="6" t="s">
        <v>47</v>
      </c>
      <c r="G257" s="6" t="s">
        <v>47</v>
      </c>
      <c r="H257" s="6" t="s">
        <v>47</v>
      </c>
      <c r="I257" s="6">
        <v>1</v>
      </c>
      <c r="J257" s="7" t="s">
        <v>47</v>
      </c>
      <c r="L257" s="9"/>
    </row>
    <row r="258" spans="1:12" ht="17.850000000000001" customHeight="1" x14ac:dyDescent="0.2">
      <c r="A258" s="9"/>
      <c r="B258" s="14"/>
      <c r="C258" s="52"/>
      <c r="D258" s="52"/>
      <c r="E258" s="52"/>
      <c r="F258" s="52"/>
      <c r="G258" s="52"/>
      <c r="H258" s="52"/>
      <c r="I258" s="52"/>
      <c r="J258" s="52"/>
      <c r="L258" s="9"/>
    </row>
    <row r="259" spans="1:12" ht="18" customHeight="1" x14ac:dyDescent="0.2">
      <c r="A259" s="55" t="s">
        <v>9</v>
      </c>
      <c r="B259" s="55"/>
      <c r="C259" s="55"/>
      <c r="D259" s="55"/>
      <c r="E259" s="55"/>
      <c r="F259" s="55"/>
      <c r="G259" s="55"/>
      <c r="H259" s="55"/>
      <c r="I259" s="55"/>
      <c r="J259" s="55"/>
    </row>
    <row r="260" spans="1:12" ht="18" customHeight="1" x14ac:dyDescent="0.2">
      <c r="A260" s="55" t="s">
        <v>11</v>
      </c>
      <c r="B260" s="55"/>
      <c r="C260" s="55"/>
      <c r="D260" s="55"/>
      <c r="E260" s="55"/>
      <c r="F260" s="55"/>
      <c r="G260" s="55"/>
      <c r="H260" s="55"/>
      <c r="I260" s="55"/>
      <c r="J260" s="55"/>
    </row>
    <row r="261" spans="1:12" ht="18" customHeight="1" x14ac:dyDescent="0.2">
      <c r="A261" s="55" t="s">
        <v>50</v>
      </c>
      <c r="B261" s="55"/>
      <c r="C261" s="55"/>
      <c r="D261" s="55"/>
      <c r="E261" s="55"/>
      <c r="F261" s="55"/>
      <c r="G261" s="55"/>
      <c r="H261" s="55"/>
      <c r="I261" s="55"/>
      <c r="J261" s="55"/>
    </row>
    <row r="262" spans="1:12" ht="8.25" customHeight="1" x14ac:dyDescent="0.2">
      <c r="A262" s="1" t="s">
        <v>0</v>
      </c>
      <c r="B262" s="2"/>
      <c r="C262" s="26"/>
      <c r="D262" s="26"/>
      <c r="E262" s="1"/>
      <c r="F262" s="1"/>
      <c r="G262" s="1"/>
      <c r="H262" s="1"/>
      <c r="I262" s="1"/>
      <c r="J262" s="1"/>
    </row>
    <row r="263" spans="1:12" s="9" customFormat="1" ht="24.75" customHeight="1" x14ac:dyDescent="0.2">
      <c r="A263" s="59" t="s">
        <v>12</v>
      </c>
      <c r="B263" s="62" t="s">
        <v>7</v>
      </c>
      <c r="C263" s="63"/>
      <c r="D263" s="63"/>
      <c r="E263" s="63"/>
      <c r="F263" s="63"/>
      <c r="G263" s="63"/>
      <c r="H263" s="63"/>
      <c r="I263" s="63"/>
      <c r="J263" s="63"/>
    </row>
    <row r="264" spans="1:12" s="9" customFormat="1" ht="26.25" customHeight="1" x14ac:dyDescent="0.2">
      <c r="A264" s="60"/>
      <c r="B264" s="56" t="s">
        <v>8</v>
      </c>
      <c r="C264" s="66" t="s">
        <v>1</v>
      </c>
      <c r="D264" s="67"/>
      <c r="E264" s="68"/>
      <c r="F264" s="68"/>
      <c r="G264" s="68"/>
      <c r="H264" s="68"/>
      <c r="I264" s="68"/>
      <c r="J264" s="68"/>
    </row>
    <row r="265" spans="1:12" s="9" customFormat="1" ht="15.75" customHeight="1" x14ac:dyDescent="0.2">
      <c r="A265" s="60"/>
      <c r="B265" s="64"/>
      <c r="C265" s="56" t="s">
        <v>2</v>
      </c>
      <c r="D265" s="56" t="s">
        <v>19</v>
      </c>
      <c r="E265" s="56" t="s">
        <v>4</v>
      </c>
      <c r="F265" s="56" t="s">
        <v>3</v>
      </c>
      <c r="G265" s="43"/>
      <c r="H265" s="56" t="s">
        <v>5</v>
      </c>
      <c r="I265" s="43"/>
      <c r="J265" s="36"/>
    </row>
    <row r="266" spans="1:12" s="9" customFormat="1" ht="21" customHeight="1" x14ac:dyDescent="0.2">
      <c r="A266" s="60"/>
      <c r="B266" s="64"/>
      <c r="C266" s="57"/>
      <c r="D266" s="57"/>
      <c r="E266" s="57"/>
      <c r="F266" s="57"/>
      <c r="G266" s="37" t="s">
        <v>44</v>
      </c>
      <c r="H266" s="57"/>
      <c r="I266" s="37" t="s">
        <v>44</v>
      </c>
      <c r="J266" s="38" t="s">
        <v>20</v>
      </c>
    </row>
    <row r="267" spans="1:12" s="9" customFormat="1" ht="9" customHeight="1" x14ac:dyDescent="0.2">
      <c r="A267" s="60"/>
      <c r="B267" s="64"/>
      <c r="C267" s="57"/>
      <c r="D267" s="57"/>
      <c r="E267" s="57"/>
      <c r="F267" s="57"/>
      <c r="G267" s="37" t="s">
        <v>43</v>
      </c>
      <c r="H267" s="57"/>
      <c r="I267" s="37" t="s">
        <v>43</v>
      </c>
      <c r="J267" s="39">
        <v>1</v>
      </c>
    </row>
    <row r="268" spans="1:12" s="9" customFormat="1" ht="16.5" customHeight="1" x14ac:dyDescent="0.2">
      <c r="A268" s="60"/>
      <c r="B268" s="64"/>
      <c r="C268" s="57"/>
      <c r="D268" s="57"/>
      <c r="E268" s="57"/>
      <c r="F268" s="57"/>
      <c r="G268" s="40" t="s">
        <v>45</v>
      </c>
      <c r="H268" s="57"/>
      <c r="I268" s="40" t="s">
        <v>46</v>
      </c>
      <c r="J268" s="41"/>
    </row>
    <row r="269" spans="1:12" s="9" customFormat="1" ht="12" customHeight="1" x14ac:dyDescent="0.2">
      <c r="A269" s="61"/>
      <c r="B269" s="65"/>
      <c r="C269" s="58"/>
      <c r="D269" s="58"/>
      <c r="E269" s="58"/>
      <c r="F269" s="58"/>
      <c r="G269" s="44"/>
      <c r="H269" s="58"/>
      <c r="I269" s="44"/>
      <c r="J269" s="42"/>
    </row>
    <row r="270" spans="1:12" s="47" customFormat="1" ht="3" customHeight="1" x14ac:dyDescent="0.2">
      <c r="A270" s="50"/>
      <c r="B270" s="51"/>
      <c r="C270" s="45"/>
      <c r="D270" s="45"/>
      <c r="E270" s="45"/>
      <c r="F270" s="45"/>
      <c r="G270" s="45"/>
      <c r="H270" s="45"/>
      <c r="I270" s="45"/>
      <c r="J270" s="46"/>
    </row>
    <row r="271" spans="1:12" ht="17.850000000000001" customHeight="1" x14ac:dyDescent="0.25">
      <c r="A271" s="9" t="s">
        <v>30</v>
      </c>
      <c r="B271" s="3">
        <f>SUM(B272:B275)</f>
        <v>61</v>
      </c>
      <c r="C271" s="3">
        <f>SUM(C272:C275)</f>
        <v>51</v>
      </c>
      <c r="D271" s="3">
        <f>SUM(D272:D275)</f>
        <v>6</v>
      </c>
      <c r="E271" s="3">
        <f>SUM(E272:E275)</f>
        <v>4</v>
      </c>
      <c r="F271" s="48" t="s">
        <v>47</v>
      </c>
      <c r="G271" s="48" t="s">
        <v>47</v>
      </c>
      <c r="H271" s="48" t="s">
        <v>47</v>
      </c>
      <c r="I271" s="48" t="s">
        <v>47</v>
      </c>
      <c r="J271" s="49" t="s">
        <v>47</v>
      </c>
      <c r="L271" s="9"/>
    </row>
    <row r="272" spans="1:12" ht="17.850000000000001" customHeight="1" x14ac:dyDescent="0.2">
      <c r="A272" s="9" t="s">
        <v>31</v>
      </c>
      <c r="B272" s="3">
        <f t="shared" ref="B272:B281" si="67">SUM(C272:J272)</f>
        <v>14</v>
      </c>
      <c r="C272" s="6">
        <v>13</v>
      </c>
      <c r="D272" s="6" t="s">
        <v>47</v>
      </c>
      <c r="E272" s="6">
        <v>1</v>
      </c>
      <c r="F272" s="6" t="s">
        <v>47</v>
      </c>
      <c r="G272" s="6" t="s">
        <v>47</v>
      </c>
      <c r="H272" s="6" t="s">
        <v>47</v>
      </c>
      <c r="I272" s="6" t="s">
        <v>47</v>
      </c>
      <c r="J272" s="7" t="s">
        <v>47</v>
      </c>
      <c r="L272" s="9"/>
    </row>
    <row r="273" spans="1:12" ht="17.850000000000001" customHeight="1" x14ac:dyDescent="0.2">
      <c r="A273" s="9" t="s">
        <v>32</v>
      </c>
      <c r="B273" s="3">
        <f t="shared" si="67"/>
        <v>39</v>
      </c>
      <c r="C273" s="6">
        <v>31</v>
      </c>
      <c r="D273" s="6">
        <v>5</v>
      </c>
      <c r="E273" s="6">
        <v>3</v>
      </c>
      <c r="F273" s="6" t="s">
        <v>47</v>
      </c>
      <c r="G273" s="6" t="s">
        <v>47</v>
      </c>
      <c r="H273" s="6" t="s">
        <v>47</v>
      </c>
      <c r="I273" s="6" t="s">
        <v>47</v>
      </c>
      <c r="J273" s="7" t="s">
        <v>47</v>
      </c>
      <c r="L273" s="9"/>
    </row>
    <row r="274" spans="1:12" ht="17.850000000000001" customHeight="1" x14ac:dyDescent="0.2">
      <c r="A274" s="9" t="s">
        <v>33</v>
      </c>
      <c r="B274" s="3">
        <f t="shared" si="67"/>
        <v>7</v>
      </c>
      <c r="C274" s="6">
        <v>6</v>
      </c>
      <c r="D274" s="6">
        <v>1</v>
      </c>
      <c r="E274" s="6" t="s">
        <v>47</v>
      </c>
      <c r="F274" s="6" t="s">
        <v>47</v>
      </c>
      <c r="G274" s="6" t="s">
        <v>47</v>
      </c>
      <c r="H274" s="6" t="s">
        <v>47</v>
      </c>
      <c r="I274" s="6" t="s">
        <v>47</v>
      </c>
      <c r="J274" s="7" t="s">
        <v>47</v>
      </c>
      <c r="L274" s="9"/>
    </row>
    <row r="275" spans="1:12" ht="17.850000000000001" customHeight="1" x14ac:dyDescent="0.2">
      <c r="A275" s="16" t="s">
        <v>34</v>
      </c>
      <c r="B275" s="3">
        <f>SUM(C275:J275)</f>
        <v>1</v>
      </c>
      <c r="C275" s="6">
        <v>1</v>
      </c>
      <c r="D275" s="6" t="s">
        <v>47</v>
      </c>
      <c r="E275" s="6" t="s">
        <v>47</v>
      </c>
      <c r="F275" s="6" t="s">
        <v>47</v>
      </c>
      <c r="G275" s="6" t="s">
        <v>47</v>
      </c>
      <c r="H275" s="6" t="s">
        <v>47</v>
      </c>
      <c r="I275" s="6" t="s">
        <v>47</v>
      </c>
      <c r="J275" s="7" t="s">
        <v>47</v>
      </c>
      <c r="L275" s="9"/>
    </row>
    <row r="276" spans="1:12" ht="17.850000000000001" customHeight="1" x14ac:dyDescent="0.2">
      <c r="A276" s="8" t="s">
        <v>35</v>
      </c>
      <c r="B276" s="3">
        <f>SUM(C276:J276)</f>
        <v>13</v>
      </c>
      <c r="C276" s="6">
        <v>12</v>
      </c>
      <c r="D276" s="6" t="s">
        <v>47</v>
      </c>
      <c r="E276" s="6" t="s">
        <v>47</v>
      </c>
      <c r="F276" s="6">
        <v>1</v>
      </c>
      <c r="G276" s="6" t="s">
        <v>47</v>
      </c>
      <c r="H276" s="6" t="s">
        <v>47</v>
      </c>
      <c r="I276" s="6" t="s">
        <v>47</v>
      </c>
      <c r="J276" s="7" t="s">
        <v>47</v>
      </c>
      <c r="L276" s="9"/>
    </row>
    <row r="277" spans="1:12" ht="17.850000000000001" customHeight="1" x14ac:dyDescent="0.2">
      <c r="A277" s="8" t="s">
        <v>27</v>
      </c>
      <c r="B277" s="3">
        <f>SUM(C277:J277)</f>
        <v>4</v>
      </c>
      <c r="C277" s="6">
        <v>4</v>
      </c>
      <c r="D277" s="6" t="s">
        <v>47</v>
      </c>
      <c r="E277" s="6" t="s">
        <v>47</v>
      </c>
      <c r="F277" s="6" t="s">
        <v>47</v>
      </c>
      <c r="G277" s="6" t="s">
        <v>47</v>
      </c>
      <c r="H277" s="6" t="s">
        <v>47</v>
      </c>
      <c r="I277" s="6" t="s">
        <v>47</v>
      </c>
      <c r="J277" s="7" t="s">
        <v>47</v>
      </c>
      <c r="L277" s="9"/>
    </row>
    <row r="278" spans="1:12" s="34" customFormat="1" ht="17.850000000000001" customHeight="1" x14ac:dyDescent="0.2">
      <c r="A278" s="8" t="s">
        <v>28</v>
      </c>
      <c r="B278" s="3">
        <f>SUM(C278:J278)</f>
        <v>55</v>
      </c>
      <c r="C278" s="6">
        <v>36</v>
      </c>
      <c r="D278" s="6">
        <v>1</v>
      </c>
      <c r="E278" s="6">
        <v>13</v>
      </c>
      <c r="F278" s="6">
        <v>4</v>
      </c>
      <c r="G278" s="6">
        <v>1</v>
      </c>
      <c r="H278" s="6" t="s">
        <v>47</v>
      </c>
      <c r="I278" s="6" t="s">
        <v>47</v>
      </c>
      <c r="J278" s="7" t="s">
        <v>47</v>
      </c>
      <c r="K278" s="9"/>
      <c r="L278" s="9"/>
    </row>
    <row r="279" spans="1:12" s="34" customFormat="1" ht="17.850000000000001" customHeight="1" x14ac:dyDescent="0.2">
      <c r="A279" s="9" t="s">
        <v>18</v>
      </c>
      <c r="B279" s="3">
        <f t="shared" ref="B279:B280" si="68">SUM(C279:J279)</f>
        <v>5</v>
      </c>
      <c r="C279" s="6">
        <v>4</v>
      </c>
      <c r="D279" s="6">
        <v>1</v>
      </c>
      <c r="E279" s="6" t="s">
        <v>47</v>
      </c>
      <c r="F279" s="6" t="s">
        <v>47</v>
      </c>
      <c r="G279" s="6" t="s">
        <v>47</v>
      </c>
      <c r="H279" s="6" t="s">
        <v>47</v>
      </c>
      <c r="I279" s="6" t="s">
        <v>47</v>
      </c>
      <c r="J279" s="7" t="s">
        <v>47</v>
      </c>
      <c r="K279" s="9"/>
      <c r="L279" s="9"/>
    </row>
    <row r="280" spans="1:12" ht="17.850000000000001" customHeight="1" x14ac:dyDescent="0.2">
      <c r="A280" s="9" t="s">
        <v>37</v>
      </c>
      <c r="B280" s="3">
        <f t="shared" si="68"/>
        <v>3</v>
      </c>
      <c r="C280" s="6">
        <v>2</v>
      </c>
      <c r="D280" s="6">
        <v>1</v>
      </c>
      <c r="E280" s="6" t="s">
        <v>47</v>
      </c>
      <c r="F280" s="6" t="s">
        <v>47</v>
      </c>
      <c r="G280" s="6" t="s">
        <v>47</v>
      </c>
      <c r="H280" s="6" t="s">
        <v>47</v>
      </c>
      <c r="I280" s="6" t="s">
        <v>47</v>
      </c>
      <c r="J280" s="7" t="s">
        <v>47</v>
      </c>
      <c r="L280" s="9"/>
    </row>
    <row r="281" spans="1:12" ht="17.850000000000001" customHeight="1" x14ac:dyDescent="0.2">
      <c r="A281" s="9" t="s">
        <v>38</v>
      </c>
      <c r="B281" s="3">
        <f t="shared" si="67"/>
        <v>51</v>
      </c>
      <c r="C281" s="6">
        <v>37</v>
      </c>
      <c r="D281" s="6">
        <v>11</v>
      </c>
      <c r="E281" s="6">
        <v>3</v>
      </c>
      <c r="F281" s="6" t="s">
        <v>47</v>
      </c>
      <c r="G281" s="6" t="s">
        <v>47</v>
      </c>
      <c r="H281" s="6" t="s">
        <v>47</v>
      </c>
      <c r="I281" s="6" t="s">
        <v>47</v>
      </c>
      <c r="J281" s="7" t="s">
        <v>47</v>
      </c>
    </row>
    <row r="282" spans="1:12" ht="8.25" customHeight="1" x14ac:dyDescent="0.2">
      <c r="A282" s="20"/>
      <c r="B282" s="10"/>
      <c r="C282" s="27"/>
      <c r="D282" s="27"/>
      <c r="E282" s="11"/>
      <c r="F282" s="11"/>
      <c r="G282" s="11"/>
      <c r="H282" s="11"/>
      <c r="I282" s="11"/>
      <c r="J282" s="12"/>
    </row>
    <row r="283" spans="1:12" ht="16.5" customHeight="1" x14ac:dyDescent="0.2">
      <c r="A283" s="21" t="s">
        <v>49</v>
      </c>
      <c r="B283" s="21"/>
      <c r="E283" s="21"/>
      <c r="F283" s="21"/>
      <c r="G283" s="21"/>
      <c r="H283" s="22"/>
      <c r="I283" s="23"/>
      <c r="J283" s="23"/>
    </row>
    <row r="284" spans="1:12" ht="16.5" customHeight="1" x14ac:dyDescent="0.2">
      <c r="A284" s="21" t="s">
        <v>48</v>
      </c>
      <c r="B284" s="21"/>
      <c r="E284" s="21"/>
      <c r="F284" s="21"/>
      <c r="G284" s="21"/>
      <c r="H284" s="22"/>
      <c r="I284" s="23"/>
      <c r="J284" s="23"/>
    </row>
    <row r="285" spans="1:12" ht="16.5" customHeight="1" x14ac:dyDescent="0.2">
      <c r="A285" s="8" t="s">
        <v>10</v>
      </c>
      <c r="B285" s="8"/>
      <c r="H285" s="19"/>
      <c r="I285" s="24"/>
      <c r="J285" s="24"/>
    </row>
    <row r="286" spans="1:12" ht="18.75" customHeight="1" x14ac:dyDescent="0.2"/>
    <row r="287" spans="1:12" ht="18.75" customHeight="1" x14ac:dyDescent="0.2"/>
    <row r="288" spans="1:12" ht="18.75" customHeight="1" x14ac:dyDescent="0.2"/>
    <row r="289" ht="18.75" customHeight="1" x14ac:dyDescent="0.2"/>
    <row r="290" ht="18.75" customHeight="1" x14ac:dyDescent="0.2"/>
    <row r="291" ht="18.75" customHeight="1" x14ac:dyDescent="0.2"/>
    <row r="292" ht="18.75" customHeight="1" x14ac:dyDescent="0.2"/>
    <row r="293" ht="18.75" customHeight="1" x14ac:dyDescent="0.2"/>
    <row r="294" ht="18.75" customHeight="1" x14ac:dyDescent="0.2"/>
    <row r="295" ht="18.75" customHeight="1" x14ac:dyDescent="0.2"/>
    <row r="296" ht="18.75" customHeight="1" x14ac:dyDescent="0.2"/>
    <row r="297" ht="18.75" customHeight="1" x14ac:dyDescent="0.2"/>
    <row r="298" ht="18.75" customHeight="1" x14ac:dyDescent="0.2"/>
    <row r="299" ht="18.75" customHeight="1" x14ac:dyDescent="0.2"/>
    <row r="300" ht="18.75" customHeight="1" x14ac:dyDescent="0.2"/>
    <row r="301" ht="18.75" customHeight="1" x14ac:dyDescent="0.2"/>
    <row r="302" ht="18.75" customHeight="1" x14ac:dyDescent="0.2"/>
    <row r="322" ht="15.95" customHeight="1" x14ac:dyDescent="0.2"/>
    <row r="323" ht="15.95" customHeight="1" x14ac:dyDescent="0.2"/>
    <row r="324" ht="15.95" customHeight="1" x14ac:dyDescent="0.2"/>
    <row r="325" ht="15.95" customHeight="1" x14ac:dyDescent="0.2"/>
    <row r="326" ht="15.95" customHeight="1" x14ac:dyDescent="0.2"/>
    <row r="327" ht="15.95" customHeight="1" x14ac:dyDescent="0.2"/>
    <row r="328" ht="15.95" customHeight="1" x14ac:dyDescent="0.2"/>
    <row r="329" ht="15.95" customHeight="1" x14ac:dyDescent="0.2"/>
    <row r="330" ht="15.95" customHeight="1" x14ac:dyDescent="0.2"/>
    <row r="331" ht="15.95" customHeight="1" x14ac:dyDescent="0.2"/>
    <row r="332" ht="15.95" customHeight="1" x14ac:dyDescent="0.2"/>
    <row r="333" ht="15.95" customHeight="1" x14ac:dyDescent="0.2"/>
    <row r="334" ht="15.95" customHeight="1" x14ac:dyDescent="0.2"/>
    <row r="335" ht="15.95" customHeight="1" x14ac:dyDescent="0.2"/>
    <row r="336" ht="15.95" customHeight="1" x14ac:dyDescent="0.2"/>
    <row r="337" ht="15.95" customHeight="1" x14ac:dyDescent="0.2"/>
    <row r="338" ht="15.95" customHeight="1" x14ac:dyDescent="0.2"/>
  </sheetData>
  <mergeCells count="84">
    <mergeCell ref="A44:J44"/>
    <mergeCell ref="A46:J46"/>
    <mergeCell ref="A48:A54"/>
    <mergeCell ref="A1:J1"/>
    <mergeCell ref="A2:J2"/>
    <mergeCell ref="A3:J3"/>
    <mergeCell ref="B5:J5"/>
    <mergeCell ref="B6:B11"/>
    <mergeCell ref="C6:J6"/>
    <mergeCell ref="C7:C11"/>
    <mergeCell ref="E7:E11"/>
    <mergeCell ref="F7:F11"/>
    <mergeCell ref="A5:A11"/>
    <mergeCell ref="D7:D11"/>
    <mergeCell ref="H7:H11"/>
    <mergeCell ref="D50:D54"/>
    <mergeCell ref="E50:E54"/>
    <mergeCell ref="F50:F54"/>
    <mergeCell ref="H50:H54"/>
    <mergeCell ref="A87:J87"/>
    <mergeCell ref="A45:J45"/>
    <mergeCell ref="B48:J48"/>
    <mergeCell ref="B49:B54"/>
    <mergeCell ref="C49:J49"/>
    <mergeCell ref="C50:C54"/>
    <mergeCell ref="A88:J88"/>
    <mergeCell ref="A91:A97"/>
    <mergeCell ref="B91:J91"/>
    <mergeCell ref="B92:B97"/>
    <mergeCell ref="C92:J92"/>
    <mergeCell ref="C93:C97"/>
    <mergeCell ref="D93:D97"/>
    <mergeCell ref="A89:J89"/>
    <mergeCell ref="E93:E97"/>
    <mergeCell ref="F93:F97"/>
    <mergeCell ref="H93:H97"/>
    <mergeCell ref="A173:J173"/>
    <mergeCell ref="A174:J174"/>
    <mergeCell ref="A175:J175"/>
    <mergeCell ref="A177:A183"/>
    <mergeCell ref="B177:J177"/>
    <mergeCell ref="B178:B183"/>
    <mergeCell ref="C178:J178"/>
    <mergeCell ref="C179:C183"/>
    <mergeCell ref="D179:D183"/>
    <mergeCell ref="E179:E183"/>
    <mergeCell ref="F179:F183"/>
    <mergeCell ref="A260:J260"/>
    <mergeCell ref="A261:J261"/>
    <mergeCell ref="A263:A269"/>
    <mergeCell ref="B263:J263"/>
    <mergeCell ref="B264:B269"/>
    <mergeCell ref="C264:J264"/>
    <mergeCell ref="C265:C269"/>
    <mergeCell ref="D265:D269"/>
    <mergeCell ref="E265:E269"/>
    <mergeCell ref="F265:F269"/>
    <mergeCell ref="H265:H269"/>
    <mergeCell ref="A132:J132"/>
    <mergeCell ref="A134:A140"/>
    <mergeCell ref="B134:J134"/>
    <mergeCell ref="B135:B140"/>
    <mergeCell ref="C135:J135"/>
    <mergeCell ref="C136:C140"/>
    <mergeCell ref="D136:D140"/>
    <mergeCell ref="E136:E140"/>
    <mergeCell ref="F136:F140"/>
    <mergeCell ref="H136:H140"/>
    <mergeCell ref="A130:J130"/>
    <mergeCell ref="A131:J131"/>
    <mergeCell ref="A259:J259"/>
    <mergeCell ref="H179:H183"/>
    <mergeCell ref="A218:J218"/>
    <mergeCell ref="A220:A226"/>
    <mergeCell ref="B220:J220"/>
    <mergeCell ref="B221:B226"/>
    <mergeCell ref="C221:J221"/>
    <mergeCell ref="C222:C226"/>
    <mergeCell ref="D222:D226"/>
    <mergeCell ref="E222:E226"/>
    <mergeCell ref="F222:F226"/>
    <mergeCell ref="H222:H226"/>
    <mergeCell ref="A216:J216"/>
    <mergeCell ref="A217:J217"/>
  </mergeCells>
  <printOptions horizontalCentered="1"/>
  <pageMargins left="0.74803149606299213" right="0.74803149606299213" top="0.98425196850393704" bottom="0.98425196850393704" header="0.31496062992125984" footer="0.31496062992125984"/>
  <pageSetup scale="90" orientation="portrait" r:id="rId1"/>
  <ignoredErrors>
    <ignoredError sqref="B29:B35 B41 B103 B109:B115 B126 B165:B170 B188 B199 B235 B241 B247" formula="1"/>
    <ignoredError sqref="C103 C235:D235" formula="1" formulaRange="1"/>
    <ignoredError sqref="C151 C199 C20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26-2019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MIRNA RODRIGUEZ</cp:lastModifiedBy>
  <cp:lastPrinted>2020-08-28T15:56:43Z</cp:lastPrinted>
  <dcterms:created xsi:type="dcterms:W3CDTF">2017-11-21T18:55:44Z</dcterms:created>
  <dcterms:modified xsi:type="dcterms:W3CDTF">2021-01-27T15:33:31Z</dcterms:modified>
</cp:coreProperties>
</file>