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0\SALUD\"/>
    </mc:Choice>
  </mc:AlternateContent>
  <bookViews>
    <workbookView xWindow="15" yWindow="3105" windowWidth="20730" windowHeight="5820"/>
  </bookViews>
  <sheets>
    <sheet name="Cuadro 45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H38" i="1"/>
  <c r="I32" i="1" l="1"/>
  <c r="G32" i="1"/>
  <c r="H35" i="1"/>
  <c r="G19" i="1"/>
  <c r="I19" i="1"/>
  <c r="H11" i="1" l="1"/>
  <c r="B47" i="1"/>
  <c r="I48" i="1" l="1"/>
  <c r="G48" i="1"/>
  <c r="E48" i="1"/>
  <c r="D48" i="1"/>
  <c r="E19" i="1"/>
  <c r="D19" i="1"/>
  <c r="F28" i="1"/>
  <c r="B28" i="1"/>
  <c r="F20" i="1"/>
  <c r="B20" i="1"/>
  <c r="I12" i="1"/>
  <c r="G12" i="1"/>
  <c r="E12" i="1"/>
  <c r="D12" i="1"/>
  <c r="F17" i="1"/>
  <c r="B17" i="1"/>
  <c r="F18" i="1"/>
  <c r="B18" i="1"/>
  <c r="F15" i="1"/>
  <c r="I38" i="1" l="1"/>
  <c r="G38" i="1"/>
  <c r="E38" i="1"/>
  <c r="D38" i="1"/>
  <c r="B38" i="1" l="1"/>
  <c r="F38" i="1"/>
  <c r="F42" i="1"/>
  <c r="F21" i="1" l="1"/>
  <c r="B21" i="1"/>
  <c r="F52" i="1" l="1"/>
  <c r="B52" i="1"/>
  <c r="F51" i="1"/>
  <c r="B51" i="1"/>
  <c r="F50" i="1"/>
  <c r="B50" i="1"/>
  <c r="F49" i="1"/>
  <c r="B49" i="1"/>
  <c r="F47" i="1"/>
  <c r="F46" i="1"/>
  <c r="B46" i="1"/>
  <c r="F45" i="1"/>
  <c r="B45" i="1"/>
  <c r="F44" i="1"/>
  <c r="B44" i="1"/>
  <c r="F43" i="1"/>
  <c r="B43" i="1"/>
  <c r="B42" i="1"/>
  <c r="F41" i="1"/>
  <c r="B41" i="1"/>
  <c r="F40" i="1"/>
  <c r="B40" i="1"/>
  <c r="F39" i="1"/>
  <c r="B39" i="1"/>
  <c r="F37" i="1"/>
  <c r="B37" i="1"/>
  <c r="F36" i="1"/>
  <c r="B36" i="1"/>
  <c r="I35" i="1"/>
  <c r="E35" i="1"/>
  <c r="D35" i="1"/>
  <c r="F34" i="1"/>
  <c r="B34" i="1"/>
  <c r="F33" i="1"/>
  <c r="B33" i="1"/>
  <c r="I11" i="1"/>
  <c r="E32" i="1"/>
  <c r="F31" i="1"/>
  <c r="B31" i="1"/>
  <c r="F30" i="1"/>
  <c r="B30" i="1"/>
  <c r="F29" i="1"/>
  <c r="B29" i="1"/>
  <c r="F27" i="1"/>
  <c r="B27" i="1"/>
  <c r="F26" i="1"/>
  <c r="B26" i="1"/>
  <c r="F25" i="1"/>
  <c r="B25" i="1"/>
  <c r="F24" i="1"/>
  <c r="B24" i="1"/>
  <c r="F23" i="1"/>
  <c r="B23" i="1"/>
  <c r="F22" i="1"/>
  <c r="B22" i="1"/>
  <c r="F16" i="1"/>
  <c r="B16" i="1"/>
  <c r="B15" i="1"/>
  <c r="F14" i="1"/>
  <c r="B14" i="1"/>
  <c r="B13" i="1"/>
  <c r="B32" i="1" l="1"/>
  <c r="E11" i="1"/>
  <c r="G11" i="1"/>
  <c r="F11" i="1" s="1"/>
  <c r="D11" i="1"/>
  <c r="B48" i="1"/>
  <c r="B19" i="1"/>
  <c r="F12" i="1"/>
  <c r="F35" i="1"/>
  <c r="F19" i="1"/>
  <c r="F32" i="1"/>
  <c r="B35" i="1"/>
  <c r="F48" i="1"/>
  <c r="B12" i="1"/>
  <c r="B11" i="1" l="1"/>
  <c r="C19" i="1" l="1"/>
  <c r="C32" i="1"/>
  <c r="C38" i="1"/>
  <c r="C11" i="1"/>
  <c r="C35" i="1"/>
  <c r="C12" i="1"/>
  <c r="C28" i="1"/>
  <c r="C17" i="1"/>
  <c r="C20" i="1"/>
  <c r="C42" i="1"/>
  <c r="C18" i="1"/>
  <c r="C21" i="1"/>
  <c r="C29" i="1"/>
  <c r="C49" i="1"/>
  <c r="C30" i="1"/>
  <c r="C22" i="1"/>
  <c r="C27" i="1"/>
  <c r="C25" i="1"/>
  <c r="C41" i="1"/>
  <c r="C51" i="1"/>
  <c r="C44" i="1"/>
  <c r="C45" i="1"/>
  <c r="C43" i="1"/>
  <c r="C46" i="1"/>
  <c r="C52" i="1"/>
  <c r="C24" i="1"/>
  <c r="C47" i="1"/>
  <c r="C14" i="1"/>
  <c r="C36" i="1"/>
  <c r="C15" i="1"/>
  <c r="C39" i="1"/>
  <c r="C13" i="1"/>
  <c r="C37" i="1"/>
  <c r="C50" i="1"/>
  <c r="C26" i="1"/>
  <c r="C40" i="1"/>
  <c r="C23" i="1"/>
  <c r="C31" i="1"/>
  <c r="C48" i="1"/>
  <c r="C34" i="1"/>
  <c r="C33" i="1"/>
  <c r="C16" i="1"/>
</calcChain>
</file>

<file path=xl/sharedStrings.xml><?xml version="1.0" encoding="utf-8"?>
<sst xmlns="http://schemas.openxmlformats.org/spreadsheetml/2006/main" count="107" uniqueCount="60">
  <si>
    <t>Servicio</t>
  </si>
  <si>
    <t>Consulta externa (1)</t>
  </si>
  <si>
    <t>Total</t>
  </si>
  <si>
    <t>Sexo</t>
  </si>
  <si>
    <t>Tipo de pacientes</t>
  </si>
  <si>
    <t xml:space="preserve"> -</t>
  </si>
  <si>
    <t>Número</t>
  </si>
  <si>
    <t>Mujeres</t>
  </si>
  <si>
    <t>Hombres</t>
  </si>
  <si>
    <t xml:space="preserve">     Nutrición…………………………………………………………………</t>
  </si>
  <si>
    <t>(2) La diferencia que se observa entre el subtotal y los parciales se debe al redondeo.</t>
  </si>
  <si>
    <t>Porcen-taje (2)</t>
  </si>
  <si>
    <t>(1) Un paciente es incluido tantas veces como asista al consultorio.</t>
  </si>
  <si>
    <t>(3) Se refiere al tratamiento antiretroviral del paciente con VIH.</t>
  </si>
  <si>
    <t xml:space="preserve">  -  Cantidad nula o cero.</t>
  </si>
  <si>
    <t>No asegu-rado</t>
  </si>
  <si>
    <t xml:space="preserve">                           TOTAL</t>
  </si>
  <si>
    <t>Consulta Especializada</t>
  </si>
  <si>
    <t xml:space="preserve">     Cirugía General</t>
  </si>
  <si>
    <t xml:space="preserve">     Odontología</t>
  </si>
  <si>
    <t xml:space="preserve">     Oftalmología</t>
  </si>
  <si>
    <t xml:space="preserve">     Ortopedia</t>
  </si>
  <si>
    <t>Medicina Especializada</t>
  </si>
  <si>
    <t xml:space="preserve">     Anestesiología</t>
  </si>
  <si>
    <t xml:space="preserve">     Cardiología</t>
  </si>
  <si>
    <t xml:space="preserve">     Clínica TARV (3)</t>
  </si>
  <si>
    <t xml:space="preserve">     Gastroenterología</t>
  </si>
  <si>
    <t xml:space="preserve">     Hematología</t>
  </si>
  <si>
    <t xml:space="preserve">     Maxilofacial</t>
  </si>
  <si>
    <t xml:space="preserve">     Medicina Física y Rehabilitación</t>
  </si>
  <si>
    <t xml:space="preserve">     Medicina Interna</t>
  </si>
  <si>
    <t xml:space="preserve">     Neumología</t>
  </si>
  <si>
    <t xml:space="preserve">     Urología</t>
  </si>
  <si>
    <t>Gineco-Obstetricia</t>
  </si>
  <si>
    <t xml:space="preserve">     Clínica de Ginecología</t>
  </si>
  <si>
    <t xml:space="preserve">     Obstetricia</t>
  </si>
  <si>
    <t>Servicios de Pediatría</t>
  </si>
  <si>
    <t xml:space="preserve">     Neonatología</t>
  </si>
  <si>
    <t xml:space="preserve">     Pediatría</t>
  </si>
  <si>
    <t xml:space="preserve">     Estimulación Precoz</t>
  </si>
  <si>
    <t xml:space="preserve">     Fisioterapia</t>
  </si>
  <si>
    <t xml:space="preserve">     Fonoaudiología</t>
  </si>
  <si>
    <t xml:space="preserve">     Optometría</t>
  </si>
  <si>
    <t xml:space="preserve">     Psicología</t>
  </si>
  <si>
    <t xml:space="preserve">     Terapia Ocupacional</t>
  </si>
  <si>
    <t xml:space="preserve">     Terapia Respiratoria</t>
  </si>
  <si>
    <t xml:space="preserve">     Trabajo Social</t>
  </si>
  <si>
    <t xml:space="preserve">     General</t>
  </si>
  <si>
    <t xml:space="preserve">     Ginecología</t>
  </si>
  <si>
    <t xml:space="preserve">     Otorrinolaringología</t>
  </si>
  <si>
    <t xml:space="preserve">     Alergología</t>
  </si>
  <si>
    <t xml:space="preserve">     Medicina General</t>
  </si>
  <si>
    <t xml:space="preserve">     Psiquiatría</t>
  </si>
  <si>
    <t xml:space="preserve"> Servicios Técnicos</t>
  </si>
  <si>
    <t>Servicios de Urgencia</t>
  </si>
  <si>
    <t xml:space="preserve">  Cuadro 45.  CONSULTA EXTERNA EN EL HOSPITAL DOCTOR LUIS "CHICHO" FÁBREGA, POR SEXO Y TIPO DE PACIENTES,</t>
  </si>
  <si>
    <t>SEGÚN SERVICIO: AÑO 2020</t>
  </si>
  <si>
    <t>Benefi-  ciario</t>
  </si>
  <si>
    <t>Asegu- rado</t>
  </si>
  <si>
    <t>NOTA: Los registros presentados corresponden al periodo de enero a diciembre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</si>
</sst>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4" xfId="0" applyFont="1" applyFill="1" applyBorder="1"/>
    <xf numFmtId="0" fontId="1" fillId="0" borderId="3" xfId="0" applyFont="1" applyFill="1" applyBorder="1"/>
    <xf numFmtId="0" fontId="1" fillId="0" borderId="0" xfId="0" applyFont="1" applyBorder="1" applyAlignment="1" applyProtection="1">
      <alignment horizontal="left"/>
    </xf>
    <xf numFmtId="0" fontId="1" fillId="0" borderId="5" xfId="0" applyFont="1" applyBorder="1"/>
    <xf numFmtId="0" fontId="1" fillId="0" borderId="1" xfId="0" applyFont="1" applyBorder="1"/>
    <xf numFmtId="37" fontId="1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1" fillId="0" borderId="6" xfId="0" applyFont="1" applyFill="1" applyBorder="1"/>
    <xf numFmtId="164" fontId="1" fillId="0" borderId="6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left"/>
    </xf>
    <xf numFmtId="0" fontId="1" fillId="0" borderId="0" xfId="0" applyFont="1"/>
    <xf numFmtId="164" fontId="1" fillId="0" borderId="10" xfId="0" applyNumberFormat="1" applyFont="1" applyFill="1" applyBorder="1" applyAlignment="1" applyProtection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0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/>
    <xf numFmtId="0" fontId="1" fillId="3" borderId="5" xfId="0" applyFont="1" applyFill="1" applyBorder="1"/>
    <xf numFmtId="3" fontId="3" fillId="3" borderId="10" xfId="0" applyNumberFormat="1" applyFont="1" applyFill="1" applyBorder="1" applyAlignment="1" applyProtection="1">
      <alignment horizontal="right"/>
    </xf>
    <xf numFmtId="164" fontId="1" fillId="3" borderId="10" xfId="0" applyNumberFormat="1" applyFont="1" applyFill="1" applyBorder="1" applyAlignment="1" applyProtection="1">
      <alignment horizontal="right"/>
    </xf>
    <xf numFmtId="3" fontId="1" fillId="3" borderId="10" xfId="0" applyNumberFormat="1" applyFont="1" applyFill="1" applyBorder="1" applyAlignment="1" applyProtection="1">
      <alignment horizontal="right"/>
    </xf>
    <xf numFmtId="0" fontId="4" fillId="3" borderId="0" xfId="0" applyFont="1" applyFill="1"/>
    <xf numFmtId="0" fontId="1" fillId="0" borderId="5" xfId="0" applyFont="1" applyBorder="1" applyAlignment="1"/>
    <xf numFmtId="0" fontId="1" fillId="0" borderId="5" xfId="0" applyFont="1" applyFill="1" applyBorder="1"/>
    <xf numFmtId="0" fontId="4" fillId="0" borderId="0" xfId="0" applyFont="1" applyFill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32.140625" style="15" customWidth="1"/>
    <col min="2" max="2" width="10.140625" style="15" customWidth="1"/>
    <col min="3" max="3" width="9.140625" style="15" customWidth="1"/>
    <col min="4" max="5" width="10.7109375" style="15" customWidth="1"/>
    <col min="6" max="6" width="10.42578125" style="15" customWidth="1"/>
    <col min="7" max="7" width="9.42578125" style="15" customWidth="1"/>
    <col min="8" max="8" width="9.28515625" style="15" customWidth="1"/>
    <col min="9" max="9" width="11" style="15" customWidth="1"/>
    <col min="10" max="257" width="11.42578125" style="15"/>
    <col min="258" max="258" width="36.28515625" style="15" customWidth="1"/>
    <col min="259" max="259" width="12.85546875" style="15" customWidth="1"/>
    <col min="260" max="260" width="11.5703125" style="15" customWidth="1"/>
    <col min="261" max="261" width="8.7109375" style="15" customWidth="1"/>
    <col min="262" max="262" width="10.85546875" style="15" customWidth="1"/>
    <col min="263" max="263" width="11.28515625" style="15" customWidth="1"/>
    <col min="264" max="264" width="10.7109375" style="15" customWidth="1"/>
    <col min="265" max="265" width="12.85546875" style="15" customWidth="1"/>
    <col min="266" max="513" width="11.42578125" style="15"/>
    <col min="514" max="514" width="36.28515625" style="15" customWidth="1"/>
    <col min="515" max="515" width="12.85546875" style="15" customWidth="1"/>
    <col min="516" max="516" width="11.5703125" style="15" customWidth="1"/>
    <col min="517" max="517" width="8.7109375" style="15" customWidth="1"/>
    <col min="518" max="518" width="10.85546875" style="15" customWidth="1"/>
    <col min="519" max="519" width="11.28515625" style="15" customWidth="1"/>
    <col min="520" max="520" width="10.7109375" style="15" customWidth="1"/>
    <col min="521" max="521" width="12.85546875" style="15" customWidth="1"/>
    <col min="522" max="769" width="11.42578125" style="15"/>
    <col min="770" max="770" width="36.28515625" style="15" customWidth="1"/>
    <col min="771" max="771" width="12.85546875" style="15" customWidth="1"/>
    <col min="772" max="772" width="11.5703125" style="15" customWidth="1"/>
    <col min="773" max="773" width="8.7109375" style="15" customWidth="1"/>
    <col min="774" max="774" width="10.85546875" style="15" customWidth="1"/>
    <col min="775" max="775" width="11.28515625" style="15" customWidth="1"/>
    <col min="776" max="776" width="10.7109375" style="15" customWidth="1"/>
    <col min="777" max="777" width="12.85546875" style="15" customWidth="1"/>
    <col min="778" max="1025" width="11.42578125" style="15"/>
    <col min="1026" max="1026" width="36.28515625" style="15" customWidth="1"/>
    <col min="1027" max="1027" width="12.85546875" style="15" customWidth="1"/>
    <col min="1028" max="1028" width="11.5703125" style="15" customWidth="1"/>
    <col min="1029" max="1029" width="8.7109375" style="15" customWidth="1"/>
    <col min="1030" max="1030" width="10.85546875" style="15" customWidth="1"/>
    <col min="1031" max="1031" width="11.28515625" style="15" customWidth="1"/>
    <col min="1032" max="1032" width="10.7109375" style="15" customWidth="1"/>
    <col min="1033" max="1033" width="12.85546875" style="15" customWidth="1"/>
    <col min="1034" max="1281" width="11.42578125" style="15"/>
    <col min="1282" max="1282" width="36.28515625" style="15" customWidth="1"/>
    <col min="1283" max="1283" width="12.85546875" style="15" customWidth="1"/>
    <col min="1284" max="1284" width="11.5703125" style="15" customWidth="1"/>
    <col min="1285" max="1285" width="8.7109375" style="15" customWidth="1"/>
    <col min="1286" max="1286" width="10.85546875" style="15" customWidth="1"/>
    <col min="1287" max="1287" width="11.28515625" style="15" customWidth="1"/>
    <col min="1288" max="1288" width="10.7109375" style="15" customWidth="1"/>
    <col min="1289" max="1289" width="12.85546875" style="15" customWidth="1"/>
    <col min="1290" max="1537" width="11.42578125" style="15"/>
    <col min="1538" max="1538" width="36.28515625" style="15" customWidth="1"/>
    <col min="1539" max="1539" width="12.85546875" style="15" customWidth="1"/>
    <col min="1540" max="1540" width="11.5703125" style="15" customWidth="1"/>
    <col min="1541" max="1541" width="8.7109375" style="15" customWidth="1"/>
    <col min="1542" max="1542" width="10.85546875" style="15" customWidth="1"/>
    <col min="1543" max="1543" width="11.28515625" style="15" customWidth="1"/>
    <col min="1544" max="1544" width="10.7109375" style="15" customWidth="1"/>
    <col min="1545" max="1545" width="12.85546875" style="15" customWidth="1"/>
    <col min="1546" max="1793" width="11.42578125" style="15"/>
    <col min="1794" max="1794" width="36.28515625" style="15" customWidth="1"/>
    <col min="1795" max="1795" width="12.85546875" style="15" customWidth="1"/>
    <col min="1796" max="1796" width="11.5703125" style="15" customWidth="1"/>
    <col min="1797" max="1797" width="8.7109375" style="15" customWidth="1"/>
    <col min="1798" max="1798" width="10.85546875" style="15" customWidth="1"/>
    <col min="1799" max="1799" width="11.28515625" style="15" customWidth="1"/>
    <col min="1800" max="1800" width="10.7109375" style="15" customWidth="1"/>
    <col min="1801" max="1801" width="12.85546875" style="15" customWidth="1"/>
    <col min="1802" max="2049" width="11.42578125" style="15"/>
    <col min="2050" max="2050" width="36.28515625" style="15" customWidth="1"/>
    <col min="2051" max="2051" width="12.85546875" style="15" customWidth="1"/>
    <col min="2052" max="2052" width="11.5703125" style="15" customWidth="1"/>
    <col min="2053" max="2053" width="8.7109375" style="15" customWidth="1"/>
    <col min="2054" max="2054" width="10.85546875" style="15" customWidth="1"/>
    <col min="2055" max="2055" width="11.28515625" style="15" customWidth="1"/>
    <col min="2056" max="2056" width="10.7109375" style="15" customWidth="1"/>
    <col min="2057" max="2057" width="12.85546875" style="15" customWidth="1"/>
    <col min="2058" max="2305" width="11.42578125" style="15"/>
    <col min="2306" max="2306" width="36.28515625" style="15" customWidth="1"/>
    <col min="2307" max="2307" width="12.85546875" style="15" customWidth="1"/>
    <col min="2308" max="2308" width="11.5703125" style="15" customWidth="1"/>
    <col min="2309" max="2309" width="8.7109375" style="15" customWidth="1"/>
    <col min="2310" max="2310" width="10.85546875" style="15" customWidth="1"/>
    <col min="2311" max="2311" width="11.28515625" style="15" customWidth="1"/>
    <col min="2312" max="2312" width="10.7109375" style="15" customWidth="1"/>
    <col min="2313" max="2313" width="12.85546875" style="15" customWidth="1"/>
    <col min="2314" max="2561" width="11.42578125" style="15"/>
    <col min="2562" max="2562" width="36.28515625" style="15" customWidth="1"/>
    <col min="2563" max="2563" width="12.85546875" style="15" customWidth="1"/>
    <col min="2564" max="2564" width="11.5703125" style="15" customWidth="1"/>
    <col min="2565" max="2565" width="8.7109375" style="15" customWidth="1"/>
    <col min="2566" max="2566" width="10.85546875" style="15" customWidth="1"/>
    <col min="2567" max="2567" width="11.28515625" style="15" customWidth="1"/>
    <col min="2568" max="2568" width="10.7109375" style="15" customWidth="1"/>
    <col min="2569" max="2569" width="12.85546875" style="15" customWidth="1"/>
    <col min="2570" max="2817" width="11.42578125" style="15"/>
    <col min="2818" max="2818" width="36.28515625" style="15" customWidth="1"/>
    <col min="2819" max="2819" width="12.85546875" style="15" customWidth="1"/>
    <col min="2820" max="2820" width="11.5703125" style="15" customWidth="1"/>
    <col min="2821" max="2821" width="8.7109375" style="15" customWidth="1"/>
    <col min="2822" max="2822" width="10.85546875" style="15" customWidth="1"/>
    <col min="2823" max="2823" width="11.28515625" style="15" customWidth="1"/>
    <col min="2824" max="2824" width="10.7109375" style="15" customWidth="1"/>
    <col min="2825" max="2825" width="12.85546875" style="15" customWidth="1"/>
    <col min="2826" max="3073" width="11.42578125" style="15"/>
    <col min="3074" max="3074" width="36.28515625" style="15" customWidth="1"/>
    <col min="3075" max="3075" width="12.85546875" style="15" customWidth="1"/>
    <col min="3076" max="3076" width="11.5703125" style="15" customWidth="1"/>
    <col min="3077" max="3077" width="8.7109375" style="15" customWidth="1"/>
    <col min="3078" max="3078" width="10.85546875" style="15" customWidth="1"/>
    <col min="3079" max="3079" width="11.28515625" style="15" customWidth="1"/>
    <col min="3080" max="3080" width="10.7109375" style="15" customWidth="1"/>
    <col min="3081" max="3081" width="12.85546875" style="15" customWidth="1"/>
    <col min="3082" max="3329" width="11.42578125" style="15"/>
    <col min="3330" max="3330" width="36.28515625" style="15" customWidth="1"/>
    <col min="3331" max="3331" width="12.85546875" style="15" customWidth="1"/>
    <col min="3332" max="3332" width="11.5703125" style="15" customWidth="1"/>
    <col min="3333" max="3333" width="8.7109375" style="15" customWidth="1"/>
    <col min="3334" max="3334" width="10.85546875" style="15" customWidth="1"/>
    <col min="3335" max="3335" width="11.28515625" style="15" customWidth="1"/>
    <col min="3336" max="3336" width="10.7109375" style="15" customWidth="1"/>
    <col min="3337" max="3337" width="12.85546875" style="15" customWidth="1"/>
    <col min="3338" max="3585" width="11.42578125" style="15"/>
    <col min="3586" max="3586" width="36.28515625" style="15" customWidth="1"/>
    <col min="3587" max="3587" width="12.85546875" style="15" customWidth="1"/>
    <col min="3588" max="3588" width="11.5703125" style="15" customWidth="1"/>
    <col min="3589" max="3589" width="8.7109375" style="15" customWidth="1"/>
    <col min="3590" max="3590" width="10.85546875" style="15" customWidth="1"/>
    <col min="3591" max="3591" width="11.28515625" style="15" customWidth="1"/>
    <col min="3592" max="3592" width="10.7109375" style="15" customWidth="1"/>
    <col min="3593" max="3593" width="12.85546875" style="15" customWidth="1"/>
    <col min="3594" max="3841" width="11.42578125" style="15"/>
    <col min="3842" max="3842" width="36.28515625" style="15" customWidth="1"/>
    <col min="3843" max="3843" width="12.85546875" style="15" customWidth="1"/>
    <col min="3844" max="3844" width="11.5703125" style="15" customWidth="1"/>
    <col min="3845" max="3845" width="8.7109375" style="15" customWidth="1"/>
    <col min="3846" max="3846" width="10.85546875" style="15" customWidth="1"/>
    <col min="3847" max="3847" width="11.28515625" style="15" customWidth="1"/>
    <col min="3848" max="3848" width="10.7109375" style="15" customWidth="1"/>
    <col min="3849" max="3849" width="12.85546875" style="15" customWidth="1"/>
    <col min="3850" max="4097" width="11.42578125" style="15"/>
    <col min="4098" max="4098" width="36.28515625" style="15" customWidth="1"/>
    <col min="4099" max="4099" width="12.85546875" style="15" customWidth="1"/>
    <col min="4100" max="4100" width="11.5703125" style="15" customWidth="1"/>
    <col min="4101" max="4101" width="8.7109375" style="15" customWidth="1"/>
    <col min="4102" max="4102" width="10.85546875" style="15" customWidth="1"/>
    <col min="4103" max="4103" width="11.28515625" style="15" customWidth="1"/>
    <col min="4104" max="4104" width="10.7109375" style="15" customWidth="1"/>
    <col min="4105" max="4105" width="12.85546875" style="15" customWidth="1"/>
    <col min="4106" max="4353" width="11.42578125" style="15"/>
    <col min="4354" max="4354" width="36.28515625" style="15" customWidth="1"/>
    <col min="4355" max="4355" width="12.85546875" style="15" customWidth="1"/>
    <col min="4356" max="4356" width="11.5703125" style="15" customWidth="1"/>
    <col min="4357" max="4357" width="8.7109375" style="15" customWidth="1"/>
    <col min="4358" max="4358" width="10.85546875" style="15" customWidth="1"/>
    <col min="4359" max="4359" width="11.28515625" style="15" customWidth="1"/>
    <col min="4360" max="4360" width="10.7109375" style="15" customWidth="1"/>
    <col min="4361" max="4361" width="12.85546875" style="15" customWidth="1"/>
    <col min="4362" max="4609" width="11.42578125" style="15"/>
    <col min="4610" max="4610" width="36.28515625" style="15" customWidth="1"/>
    <col min="4611" max="4611" width="12.85546875" style="15" customWidth="1"/>
    <col min="4612" max="4612" width="11.5703125" style="15" customWidth="1"/>
    <col min="4613" max="4613" width="8.7109375" style="15" customWidth="1"/>
    <col min="4614" max="4614" width="10.85546875" style="15" customWidth="1"/>
    <col min="4615" max="4615" width="11.28515625" style="15" customWidth="1"/>
    <col min="4616" max="4616" width="10.7109375" style="15" customWidth="1"/>
    <col min="4617" max="4617" width="12.85546875" style="15" customWidth="1"/>
    <col min="4618" max="4865" width="11.42578125" style="15"/>
    <col min="4866" max="4866" width="36.28515625" style="15" customWidth="1"/>
    <col min="4867" max="4867" width="12.85546875" style="15" customWidth="1"/>
    <col min="4868" max="4868" width="11.5703125" style="15" customWidth="1"/>
    <col min="4869" max="4869" width="8.7109375" style="15" customWidth="1"/>
    <col min="4870" max="4870" width="10.85546875" style="15" customWidth="1"/>
    <col min="4871" max="4871" width="11.28515625" style="15" customWidth="1"/>
    <col min="4872" max="4872" width="10.7109375" style="15" customWidth="1"/>
    <col min="4873" max="4873" width="12.85546875" style="15" customWidth="1"/>
    <col min="4874" max="5121" width="11.42578125" style="15"/>
    <col min="5122" max="5122" width="36.28515625" style="15" customWidth="1"/>
    <col min="5123" max="5123" width="12.85546875" style="15" customWidth="1"/>
    <col min="5124" max="5124" width="11.5703125" style="15" customWidth="1"/>
    <col min="5125" max="5125" width="8.7109375" style="15" customWidth="1"/>
    <col min="5126" max="5126" width="10.85546875" style="15" customWidth="1"/>
    <col min="5127" max="5127" width="11.28515625" style="15" customWidth="1"/>
    <col min="5128" max="5128" width="10.7109375" style="15" customWidth="1"/>
    <col min="5129" max="5129" width="12.85546875" style="15" customWidth="1"/>
    <col min="5130" max="5377" width="11.42578125" style="15"/>
    <col min="5378" max="5378" width="36.28515625" style="15" customWidth="1"/>
    <col min="5379" max="5379" width="12.85546875" style="15" customWidth="1"/>
    <col min="5380" max="5380" width="11.5703125" style="15" customWidth="1"/>
    <col min="5381" max="5381" width="8.7109375" style="15" customWidth="1"/>
    <col min="5382" max="5382" width="10.85546875" style="15" customWidth="1"/>
    <col min="5383" max="5383" width="11.28515625" style="15" customWidth="1"/>
    <col min="5384" max="5384" width="10.7109375" style="15" customWidth="1"/>
    <col min="5385" max="5385" width="12.85546875" style="15" customWidth="1"/>
    <col min="5386" max="5633" width="11.42578125" style="15"/>
    <col min="5634" max="5634" width="36.28515625" style="15" customWidth="1"/>
    <col min="5635" max="5635" width="12.85546875" style="15" customWidth="1"/>
    <col min="5636" max="5636" width="11.5703125" style="15" customWidth="1"/>
    <col min="5637" max="5637" width="8.7109375" style="15" customWidth="1"/>
    <col min="5638" max="5638" width="10.85546875" style="15" customWidth="1"/>
    <col min="5639" max="5639" width="11.28515625" style="15" customWidth="1"/>
    <col min="5640" max="5640" width="10.7109375" style="15" customWidth="1"/>
    <col min="5641" max="5641" width="12.85546875" style="15" customWidth="1"/>
    <col min="5642" max="5889" width="11.42578125" style="15"/>
    <col min="5890" max="5890" width="36.28515625" style="15" customWidth="1"/>
    <col min="5891" max="5891" width="12.85546875" style="15" customWidth="1"/>
    <col min="5892" max="5892" width="11.5703125" style="15" customWidth="1"/>
    <col min="5893" max="5893" width="8.7109375" style="15" customWidth="1"/>
    <col min="5894" max="5894" width="10.85546875" style="15" customWidth="1"/>
    <col min="5895" max="5895" width="11.28515625" style="15" customWidth="1"/>
    <col min="5896" max="5896" width="10.7109375" style="15" customWidth="1"/>
    <col min="5897" max="5897" width="12.85546875" style="15" customWidth="1"/>
    <col min="5898" max="6145" width="11.42578125" style="15"/>
    <col min="6146" max="6146" width="36.28515625" style="15" customWidth="1"/>
    <col min="6147" max="6147" width="12.85546875" style="15" customWidth="1"/>
    <col min="6148" max="6148" width="11.5703125" style="15" customWidth="1"/>
    <col min="6149" max="6149" width="8.7109375" style="15" customWidth="1"/>
    <col min="6150" max="6150" width="10.85546875" style="15" customWidth="1"/>
    <col min="6151" max="6151" width="11.28515625" style="15" customWidth="1"/>
    <col min="6152" max="6152" width="10.7109375" style="15" customWidth="1"/>
    <col min="6153" max="6153" width="12.85546875" style="15" customWidth="1"/>
    <col min="6154" max="6401" width="11.42578125" style="15"/>
    <col min="6402" max="6402" width="36.28515625" style="15" customWidth="1"/>
    <col min="6403" max="6403" width="12.85546875" style="15" customWidth="1"/>
    <col min="6404" max="6404" width="11.5703125" style="15" customWidth="1"/>
    <col min="6405" max="6405" width="8.7109375" style="15" customWidth="1"/>
    <col min="6406" max="6406" width="10.85546875" style="15" customWidth="1"/>
    <col min="6407" max="6407" width="11.28515625" style="15" customWidth="1"/>
    <col min="6408" max="6408" width="10.7109375" style="15" customWidth="1"/>
    <col min="6409" max="6409" width="12.85546875" style="15" customWidth="1"/>
    <col min="6410" max="6657" width="11.42578125" style="15"/>
    <col min="6658" max="6658" width="36.28515625" style="15" customWidth="1"/>
    <col min="6659" max="6659" width="12.85546875" style="15" customWidth="1"/>
    <col min="6660" max="6660" width="11.5703125" style="15" customWidth="1"/>
    <col min="6661" max="6661" width="8.7109375" style="15" customWidth="1"/>
    <col min="6662" max="6662" width="10.85546875" style="15" customWidth="1"/>
    <col min="6663" max="6663" width="11.28515625" style="15" customWidth="1"/>
    <col min="6664" max="6664" width="10.7109375" style="15" customWidth="1"/>
    <col min="6665" max="6665" width="12.85546875" style="15" customWidth="1"/>
    <col min="6666" max="6913" width="11.42578125" style="15"/>
    <col min="6914" max="6914" width="36.28515625" style="15" customWidth="1"/>
    <col min="6915" max="6915" width="12.85546875" style="15" customWidth="1"/>
    <col min="6916" max="6916" width="11.5703125" style="15" customWidth="1"/>
    <col min="6917" max="6917" width="8.7109375" style="15" customWidth="1"/>
    <col min="6918" max="6918" width="10.85546875" style="15" customWidth="1"/>
    <col min="6919" max="6919" width="11.28515625" style="15" customWidth="1"/>
    <col min="6920" max="6920" width="10.7109375" style="15" customWidth="1"/>
    <col min="6921" max="6921" width="12.85546875" style="15" customWidth="1"/>
    <col min="6922" max="7169" width="11.42578125" style="15"/>
    <col min="7170" max="7170" width="36.28515625" style="15" customWidth="1"/>
    <col min="7171" max="7171" width="12.85546875" style="15" customWidth="1"/>
    <col min="7172" max="7172" width="11.5703125" style="15" customWidth="1"/>
    <col min="7173" max="7173" width="8.7109375" style="15" customWidth="1"/>
    <col min="7174" max="7174" width="10.85546875" style="15" customWidth="1"/>
    <col min="7175" max="7175" width="11.28515625" style="15" customWidth="1"/>
    <col min="7176" max="7176" width="10.7109375" style="15" customWidth="1"/>
    <col min="7177" max="7177" width="12.85546875" style="15" customWidth="1"/>
    <col min="7178" max="7425" width="11.42578125" style="15"/>
    <col min="7426" max="7426" width="36.28515625" style="15" customWidth="1"/>
    <col min="7427" max="7427" width="12.85546875" style="15" customWidth="1"/>
    <col min="7428" max="7428" width="11.5703125" style="15" customWidth="1"/>
    <col min="7429" max="7429" width="8.7109375" style="15" customWidth="1"/>
    <col min="7430" max="7430" width="10.85546875" style="15" customWidth="1"/>
    <col min="7431" max="7431" width="11.28515625" style="15" customWidth="1"/>
    <col min="7432" max="7432" width="10.7109375" style="15" customWidth="1"/>
    <col min="7433" max="7433" width="12.85546875" style="15" customWidth="1"/>
    <col min="7434" max="7681" width="11.42578125" style="15"/>
    <col min="7682" max="7682" width="36.28515625" style="15" customWidth="1"/>
    <col min="7683" max="7683" width="12.85546875" style="15" customWidth="1"/>
    <col min="7684" max="7684" width="11.5703125" style="15" customWidth="1"/>
    <col min="7685" max="7685" width="8.7109375" style="15" customWidth="1"/>
    <col min="7686" max="7686" width="10.85546875" style="15" customWidth="1"/>
    <col min="7687" max="7687" width="11.28515625" style="15" customWidth="1"/>
    <col min="7688" max="7688" width="10.7109375" style="15" customWidth="1"/>
    <col min="7689" max="7689" width="12.85546875" style="15" customWidth="1"/>
    <col min="7690" max="7937" width="11.42578125" style="15"/>
    <col min="7938" max="7938" width="36.28515625" style="15" customWidth="1"/>
    <col min="7939" max="7939" width="12.85546875" style="15" customWidth="1"/>
    <col min="7940" max="7940" width="11.5703125" style="15" customWidth="1"/>
    <col min="7941" max="7941" width="8.7109375" style="15" customWidth="1"/>
    <col min="7942" max="7942" width="10.85546875" style="15" customWidth="1"/>
    <col min="7943" max="7943" width="11.28515625" style="15" customWidth="1"/>
    <col min="7944" max="7944" width="10.7109375" style="15" customWidth="1"/>
    <col min="7945" max="7945" width="12.85546875" style="15" customWidth="1"/>
    <col min="7946" max="8193" width="11.42578125" style="15"/>
    <col min="8194" max="8194" width="36.28515625" style="15" customWidth="1"/>
    <col min="8195" max="8195" width="12.85546875" style="15" customWidth="1"/>
    <col min="8196" max="8196" width="11.5703125" style="15" customWidth="1"/>
    <col min="8197" max="8197" width="8.7109375" style="15" customWidth="1"/>
    <col min="8198" max="8198" width="10.85546875" style="15" customWidth="1"/>
    <col min="8199" max="8199" width="11.28515625" style="15" customWidth="1"/>
    <col min="8200" max="8200" width="10.7109375" style="15" customWidth="1"/>
    <col min="8201" max="8201" width="12.85546875" style="15" customWidth="1"/>
    <col min="8202" max="8449" width="11.42578125" style="15"/>
    <col min="8450" max="8450" width="36.28515625" style="15" customWidth="1"/>
    <col min="8451" max="8451" width="12.85546875" style="15" customWidth="1"/>
    <col min="8452" max="8452" width="11.5703125" style="15" customWidth="1"/>
    <col min="8453" max="8453" width="8.7109375" style="15" customWidth="1"/>
    <col min="8454" max="8454" width="10.85546875" style="15" customWidth="1"/>
    <col min="8455" max="8455" width="11.28515625" style="15" customWidth="1"/>
    <col min="8456" max="8456" width="10.7109375" style="15" customWidth="1"/>
    <col min="8457" max="8457" width="12.85546875" style="15" customWidth="1"/>
    <col min="8458" max="8705" width="11.42578125" style="15"/>
    <col min="8706" max="8706" width="36.28515625" style="15" customWidth="1"/>
    <col min="8707" max="8707" width="12.85546875" style="15" customWidth="1"/>
    <col min="8708" max="8708" width="11.5703125" style="15" customWidth="1"/>
    <col min="8709" max="8709" width="8.7109375" style="15" customWidth="1"/>
    <col min="8710" max="8710" width="10.85546875" style="15" customWidth="1"/>
    <col min="8711" max="8711" width="11.28515625" style="15" customWidth="1"/>
    <col min="8712" max="8712" width="10.7109375" style="15" customWidth="1"/>
    <col min="8713" max="8713" width="12.85546875" style="15" customWidth="1"/>
    <col min="8714" max="8961" width="11.42578125" style="15"/>
    <col min="8962" max="8962" width="36.28515625" style="15" customWidth="1"/>
    <col min="8963" max="8963" width="12.85546875" style="15" customWidth="1"/>
    <col min="8964" max="8964" width="11.5703125" style="15" customWidth="1"/>
    <col min="8965" max="8965" width="8.7109375" style="15" customWidth="1"/>
    <col min="8966" max="8966" width="10.85546875" style="15" customWidth="1"/>
    <col min="8967" max="8967" width="11.28515625" style="15" customWidth="1"/>
    <col min="8968" max="8968" width="10.7109375" style="15" customWidth="1"/>
    <col min="8969" max="8969" width="12.85546875" style="15" customWidth="1"/>
    <col min="8970" max="9217" width="11.42578125" style="15"/>
    <col min="9218" max="9218" width="36.28515625" style="15" customWidth="1"/>
    <col min="9219" max="9219" width="12.85546875" style="15" customWidth="1"/>
    <col min="9220" max="9220" width="11.5703125" style="15" customWidth="1"/>
    <col min="9221" max="9221" width="8.7109375" style="15" customWidth="1"/>
    <col min="9222" max="9222" width="10.85546875" style="15" customWidth="1"/>
    <col min="9223" max="9223" width="11.28515625" style="15" customWidth="1"/>
    <col min="9224" max="9224" width="10.7109375" style="15" customWidth="1"/>
    <col min="9225" max="9225" width="12.85546875" style="15" customWidth="1"/>
    <col min="9226" max="9473" width="11.42578125" style="15"/>
    <col min="9474" max="9474" width="36.28515625" style="15" customWidth="1"/>
    <col min="9475" max="9475" width="12.85546875" style="15" customWidth="1"/>
    <col min="9476" max="9476" width="11.5703125" style="15" customWidth="1"/>
    <col min="9477" max="9477" width="8.7109375" style="15" customWidth="1"/>
    <col min="9478" max="9478" width="10.85546875" style="15" customWidth="1"/>
    <col min="9479" max="9479" width="11.28515625" style="15" customWidth="1"/>
    <col min="9480" max="9480" width="10.7109375" style="15" customWidth="1"/>
    <col min="9481" max="9481" width="12.85546875" style="15" customWidth="1"/>
    <col min="9482" max="9729" width="11.42578125" style="15"/>
    <col min="9730" max="9730" width="36.28515625" style="15" customWidth="1"/>
    <col min="9731" max="9731" width="12.85546875" style="15" customWidth="1"/>
    <col min="9732" max="9732" width="11.5703125" style="15" customWidth="1"/>
    <col min="9733" max="9733" width="8.7109375" style="15" customWidth="1"/>
    <col min="9734" max="9734" width="10.85546875" style="15" customWidth="1"/>
    <col min="9735" max="9735" width="11.28515625" style="15" customWidth="1"/>
    <col min="9736" max="9736" width="10.7109375" style="15" customWidth="1"/>
    <col min="9737" max="9737" width="12.85546875" style="15" customWidth="1"/>
    <col min="9738" max="9985" width="11.42578125" style="15"/>
    <col min="9986" max="9986" width="36.28515625" style="15" customWidth="1"/>
    <col min="9987" max="9987" width="12.85546875" style="15" customWidth="1"/>
    <col min="9988" max="9988" width="11.5703125" style="15" customWidth="1"/>
    <col min="9989" max="9989" width="8.7109375" style="15" customWidth="1"/>
    <col min="9990" max="9990" width="10.85546875" style="15" customWidth="1"/>
    <col min="9991" max="9991" width="11.28515625" style="15" customWidth="1"/>
    <col min="9992" max="9992" width="10.7109375" style="15" customWidth="1"/>
    <col min="9993" max="9993" width="12.85546875" style="15" customWidth="1"/>
    <col min="9994" max="10241" width="11.42578125" style="15"/>
    <col min="10242" max="10242" width="36.28515625" style="15" customWidth="1"/>
    <col min="10243" max="10243" width="12.85546875" style="15" customWidth="1"/>
    <col min="10244" max="10244" width="11.5703125" style="15" customWidth="1"/>
    <col min="10245" max="10245" width="8.7109375" style="15" customWidth="1"/>
    <col min="10246" max="10246" width="10.85546875" style="15" customWidth="1"/>
    <col min="10247" max="10247" width="11.28515625" style="15" customWidth="1"/>
    <col min="10248" max="10248" width="10.7109375" style="15" customWidth="1"/>
    <col min="10249" max="10249" width="12.85546875" style="15" customWidth="1"/>
    <col min="10250" max="10497" width="11.42578125" style="15"/>
    <col min="10498" max="10498" width="36.28515625" style="15" customWidth="1"/>
    <col min="10499" max="10499" width="12.85546875" style="15" customWidth="1"/>
    <col min="10500" max="10500" width="11.5703125" style="15" customWidth="1"/>
    <col min="10501" max="10501" width="8.7109375" style="15" customWidth="1"/>
    <col min="10502" max="10502" width="10.85546875" style="15" customWidth="1"/>
    <col min="10503" max="10503" width="11.28515625" style="15" customWidth="1"/>
    <col min="10504" max="10504" width="10.7109375" style="15" customWidth="1"/>
    <col min="10505" max="10505" width="12.85546875" style="15" customWidth="1"/>
    <col min="10506" max="10753" width="11.42578125" style="15"/>
    <col min="10754" max="10754" width="36.28515625" style="15" customWidth="1"/>
    <col min="10755" max="10755" width="12.85546875" style="15" customWidth="1"/>
    <col min="10756" max="10756" width="11.5703125" style="15" customWidth="1"/>
    <col min="10757" max="10757" width="8.7109375" style="15" customWidth="1"/>
    <col min="10758" max="10758" width="10.85546875" style="15" customWidth="1"/>
    <col min="10759" max="10759" width="11.28515625" style="15" customWidth="1"/>
    <col min="10760" max="10760" width="10.7109375" style="15" customWidth="1"/>
    <col min="10761" max="10761" width="12.85546875" style="15" customWidth="1"/>
    <col min="10762" max="11009" width="11.42578125" style="15"/>
    <col min="11010" max="11010" width="36.28515625" style="15" customWidth="1"/>
    <col min="11011" max="11011" width="12.85546875" style="15" customWidth="1"/>
    <col min="11012" max="11012" width="11.5703125" style="15" customWidth="1"/>
    <col min="11013" max="11013" width="8.7109375" style="15" customWidth="1"/>
    <col min="11014" max="11014" width="10.85546875" style="15" customWidth="1"/>
    <col min="11015" max="11015" width="11.28515625" style="15" customWidth="1"/>
    <col min="11016" max="11016" width="10.7109375" style="15" customWidth="1"/>
    <col min="11017" max="11017" width="12.85546875" style="15" customWidth="1"/>
    <col min="11018" max="11265" width="11.42578125" style="15"/>
    <col min="11266" max="11266" width="36.28515625" style="15" customWidth="1"/>
    <col min="11267" max="11267" width="12.85546875" style="15" customWidth="1"/>
    <col min="11268" max="11268" width="11.5703125" style="15" customWidth="1"/>
    <col min="11269" max="11269" width="8.7109375" style="15" customWidth="1"/>
    <col min="11270" max="11270" width="10.85546875" style="15" customWidth="1"/>
    <col min="11271" max="11271" width="11.28515625" style="15" customWidth="1"/>
    <col min="11272" max="11272" width="10.7109375" style="15" customWidth="1"/>
    <col min="11273" max="11273" width="12.85546875" style="15" customWidth="1"/>
    <col min="11274" max="11521" width="11.42578125" style="15"/>
    <col min="11522" max="11522" width="36.28515625" style="15" customWidth="1"/>
    <col min="11523" max="11523" width="12.85546875" style="15" customWidth="1"/>
    <col min="11524" max="11524" width="11.5703125" style="15" customWidth="1"/>
    <col min="11525" max="11525" width="8.7109375" style="15" customWidth="1"/>
    <col min="11526" max="11526" width="10.85546875" style="15" customWidth="1"/>
    <col min="11527" max="11527" width="11.28515625" style="15" customWidth="1"/>
    <col min="11528" max="11528" width="10.7109375" style="15" customWidth="1"/>
    <col min="11529" max="11529" width="12.85546875" style="15" customWidth="1"/>
    <col min="11530" max="11777" width="11.42578125" style="15"/>
    <col min="11778" max="11778" width="36.28515625" style="15" customWidth="1"/>
    <col min="11779" max="11779" width="12.85546875" style="15" customWidth="1"/>
    <col min="11780" max="11780" width="11.5703125" style="15" customWidth="1"/>
    <col min="11781" max="11781" width="8.7109375" style="15" customWidth="1"/>
    <col min="11782" max="11782" width="10.85546875" style="15" customWidth="1"/>
    <col min="11783" max="11783" width="11.28515625" style="15" customWidth="1"/>
    <col min="11784" max="11784" width="10.7109375" style="15" customWidth="1"/>
    <col min="11785" max="11785" width="12.85546875" style="15" customWidth="1"/>
    <col min="11786" max="12033" width="11.42578125" style="15"/>
    <col min="12034" max="12034" width="36.28515625" style="15" customWidth="1"/>
    <col min="12035" max="12035" width="12.85546875" style="15" customWidth="1"/>
    <col min="12036" max="12036" width="11.5703125" style="15" customWidth="1"/>
    <col min="12037" max="12037" width="8.7109375" style="15" customWidth="1"/>
    <col min="12038" max="12038" width="10.85546875" style="15" customWidth="1"/>
    <col min="12039" max="12039" width="11.28515625" style="15" customWidth="1"/>
    <col min="12040" max="12040" width="10.7109375" style="15" customWidth="1"/>
    <col min="12041" max="12041" width="12.85546875" style="15" customWidth="1"/>
    <col min="12042" max="12289" width="11.42578125" style="15"/>
    <col min="12290" max="12290" width="36.28515625" style="15" customWidth="1"/>
    <col min="12291" max="12291" width="12.85546875" style="15" customWidth="1"/>
    <col min="12292" max="12292" width="11.5703125" style="15" customWidth="1"/>
    <col min="12293" max="12293" width="8.7109375" style="15" customWidth="1"/>
    <col min="12294" max="12294" width="10.85546875" style="15" customWidth="1"/>
    <col min="12295" max="12295" width="11.28515625" style="15" customWidth="1"/>
    <col min="12296" max="12296" width="10.7109375" style="15" customWidth="1"/>
    <col min="12297" max="12297" width="12.85546875" style="15" customWidth="1"/>
    <col min="12298" max="12545" width="11.42578125" style="15"/>
    <col min="12546" max="12546" width="36.28515625" style="15" customWidth="1"/>
    <col min="12547" max="12547" width="12.85546875" style="15" customWidth="1"/>
    <col min="12548" max="12548" width="11.5703125" style="15" customWidth="1"/>
    <col min="12549" max="12549" width="8.7109375" style="15" customWidth="1"/>
    <col min="12550" max="12550" width="10.85546875" style="15" customWidth="1"/>
    <col min="12551" max="12551" width="11.28515625" style="15" customWidth="1"/>
    <col min="12552" max="12552" width="10.7109375" style="15" customWidth="1"/>
    <col min="12553" max="12553" width="12.85546875" style="15" customWidth="1"/>
    <col min="12554" max="12801" width="11.42578125" style="15"/>
    <col min="12802" max="12802" width="36.28515625" style="15" customWidth="1"/>
    <col min="12803" max="12803" width="12.85546875" style="15" customWidth="1"/>
    <col min="12804" max="12804" width="11.5703125" style="15" customWidth="1"/>
    <col min="12805" max="12805" width="8.7109375" style="15" customWidth="1"/>
    <col min="12806" max="12806" width="10.85546875" style="15" customWidth="1"/>
    <col min="12807" max="12807" width="11.28515625" style="15" customWidth="1"/>
    <col min="12808" max="12808" width="10.7109375" style="15" customWidth="1"/>
    <col min="12809" max="12809" width="12.85546875" style="15" customWidth="1"/>
    <col min="12810" max="13057" width="11.42578125" style="15"/>
    <col min="13058" max="13058" width="36.28515625" style="15" customWidth="1"/>
    <col min="13059" max="13059" width="12.85546875" style="15" customWidth="1"/>
    <col min="13060" max="13060" width="11.5703125" style="15" customWidth="1"/>
    <col min="13061" max="13061" width="8.7109375" style="15" customWidth="1"/>
    <col min="13062" max="13062" width="10.85546875" style="15" customWidth="1"/>
    <col min="13063" max="13063" width="11.28515625" style="15" customWidth="1"/>
    <col min="13064" max="13064" width="10.7109375" style="15" customWidth="1"/>
    <col min="13065" max="13065" width="12.85546875" style="15" customWidth="1"/>
    <col min="13066" max="13313" width="11.42578125" style="15"/>
    <col min="13314" max="13314" width="36.28515625" style="15" customWidth="1"/>
    <col min="13315" max="13315" width="12.85546875" style="15" customWidth="1"/>
    <col min="13316" max="13316" width="11.5703125" style="15" customWidth="1"/>
    <col min="13317" max="13317" width="8.7109375" style="15" customWidth="1"/>
    <col min="13318" max="13318" width="10.85546875" style="15" customWidth="1"/>
    <col min="13319" max="13319" width="11.28515625" style="15" customWidth="1"/>
    <col min="13320" max="13320" width="10.7109375" style="15" customWidth="1"/>
    <col min="13321" max="13321" width="12.85546875" style="15" customWidth="1"/>
    <col min="13322" max="13569" width="11.42578125" style="15"/>
    <col min="13570" max="13570" width="36.28515625" style="15" customWidth="1"/>
    <col min="13571" max="13571" width="12.85546875" style="15" customWidth="1"/>
    <col min="13572" max="13572" width="11.5703125" style="15" customWidth="1"/>
    <col min="13573" max="13573" width="8.7109375" style="15" customWidth="1"/>
    <col min="13574" max="13574" width="10.85546875" style="15" customWidth="1"/>
    <col min="13575" max="13575" width="11.28515625" style="15" customWidth="1"/>
    <col min="13576" max="13576" width="10.7109375" style="15" customWidth="1"/>
    <col min="13577" max="13577" width="12.85546875" style="15" customWidth="1"/>
    <col min="13578" max="13825" width="11.42578125" style="15"/>
    <col min="13826" max="13826" width="36.28515625" style="15" customWidth="1"/>
    <col min="13827" max="13827" width="12.85546875" style="15" customWidth="1"/>
    <col min="13828" max="13828" width="11.5703125" style="15" customWidth="1"/>
    <col min="13829" max="13829" width="8.7109375" style="15" customWidth="1"/>
    <col min="13830" max="13830" width="10.85546875" style="15" customWidth="1"/>
    <col min="13831" max="13831" width="11.28515625" style="15" customWidth="1"/>
    <col min="13832" max="13832" width="10.7109375" style="15" customWidth="1"/>
    <col min="13833" max="13833" width="12.85546875" style="15" customWidth="1"/>
    <col min="13834" max="14081" width="11.42578125" style="15"/>
    <col min="14082" max="14082" width="36.28515625" style="15" customWidth="1"/>
    <col min="14083" max="14083" width="12.85546875" style="15" customWidth="1"/>
    <col min="14084" max="14084" width="11.5703125" style="15" customWidth="1"/>
    <col min="14085" max="14085" width="8.7109375" style="15" customWidth="1"/>
    <col min="14086" max="14086" width="10.85546875" style="15" customWidth="1"/>
    <col min="14087" max="14087" width="11.28515625" style="15" customWidth="1"/>
    <col min="14088" max="14088" width="10.7109375" style="15" customWidth="1"/>
    <col min="14089" max="14089" width="12.85546875" style="15" customWidth="1"/>
    <col min="14090" max="14337" width="11.42578125" style="15"/>
    <col min="14338" max="14338" width="36.28515625" style="15" customWidth="1"/>
    <col min="14339" max="14339" width="12.85546875" style="15" customWidth="1"/>
    <col min="14340" max="14340" width="11.5703125" style="15" customWidth="1"/>
    <col min="14341" max="14341" width="8.7109375" style="15" customWidth="1"/>
    <col min="14342" max="14342" width="10.85546875" style="15" customWidth="1"/>
    <col min="14343" max="14343" width="11.28515625" style="15" customWidth="1"/>
    <col min="14344" max="14344" width="10.7109375" style="15" customWidth="1"/>
    <col min="14345" max="14345" width="12.85546875" style="15" customWidth="1"/>
    <col min="14346" max="14593" width="11.42578125" style="15"/>
    <col min="14594" max="14594" width="36.28515625" style="15" customWidth="1"/>
    <col min="14595" max="14595" width="12.85546875" style="15" customWidth="1"/>
    <col min="14596" max="14596" width="11.5703125" style="15" customWidth="1"/>
    <col min="14597" max="14597" width="8.7109375" style="15" customWidth="1"/>
    <col min="14598" max="14598" width="10.85546875" style="15" customWidth="1"/>
    <col min="14599" max="14599" width="11.28515625" style="15" customWidth="1"/>
    <col min="14600" max="14600" width="10.7109375" style="15" customWidth="1"/>
    <col min="14601" max="14601" width="12.85546875" style="15" customWidth="1"/>
    <col min="14602" max="14849" width="11.42578125" style="15"/>
    <col min="14850" max="14850" width="36.28515625" style="15" customWidth="1"/>
    <col min="14851" max="14851" width="12.85546875" style="15" customWidth="1"/>
    <col min="14852" max="14852" width="11.5703125" style="15" customWidth="1"/>
    <col min="14853" max="14853" width="8.7109375" style="15" customWidth="1"/>
    <col min="14854" max="14854" width="10.85546875" style="15" customWidth="1"/>
    <col min="14855" max="14855" width="11.28515625" style="15" customWidth="1"/>
    <col min="14856" max="14856" width="10.7109375" style="15" customWidth="1"/>
    <col min="14857" max="14857" width="12.85546875" style="15" customWidth="1"/>
    <col min="14858" max="15105" width="11.42578125" style="15"/>
    <col min="15106" max="15106" width="36.28515625" style="15" customWidth="1"/>
    <col min="15107" max="15107" width="12.85546875" style="15" customWidth="1"/>
    <col min="15108" max="15108" width="11.5703125" style="15" customWidth="1"/>
    <col min="15109" max="15109" width="8.7109375" style="15" customWidth="1"/>
    <col min="15110" max="15110" width="10.85546875" style="15" customWidth="1"/>
    <col min="15111" max="15111" width="11.28515625" style="15" customWidth="1"/>
    <col min="15112" max="15112" width="10.7109375" style="15" customWidth="1"/>
    <col min="15113" max="15113" width="12.85546875" style="15" customWidth="1"/>
    <col min="15114" max="15361" width="11.42578125" style="15"/>
    <col min="15362" max="15362" width="36.28515625" style="15" customWidth="1"/>
    <col min="15363" max="15363" width="12.85546875" style="15" customWidth="1"/>
    <col min="15364" max="15364" width="11.5703125" style="15" customWidth="1"/>
    <col min="15365" max="15365" width="8.7109375" style="15" customWidth="1"/>
    <col min="15366" max="15366" width="10.85546875" style="15" customWidth="1"/>
    <col min="15367" max="15367" width="11.28515625" style="15" customWidth="1"/>
    <col min="15368" max="15368" width="10.7109375" style="15" customWidth="1"/>
    <col min="15369" max="15369" width="12.85546875" style="15" customWidth="1"/>
    <col min="15370" max="15617" width="11.42578125" style="15"/>
    <col min="15618" max="15618" width="36.28515625" style="15" customWidth="1"/>
    <col min="15619" max="15619" width="12.85546875" style="15" customWidth="1"/>
    <col min="15620" max="15620" width="11.5703125" style="15" customWidth="1"/>
    <col min="15621" max="15621" width="8.7109375" style="15" customWidth="1"/>
    <col min="15622" max="15622" width="10.85546875" style="15" customWidth="1"/>
    <col min="15623" max="15623" width="11.28515625" style="15" customWidth="1"/>
    <col min="15624" max="15624" width="10.7109375" style="15" customWidth="1"/>
    <col min="15625" max="15625" width="12.85546875" style="15" customWidth="1"/>
    <col min="15626" max="15873" width="11.42578125" style="15"/>
    <col min="15874" max="15874" width="36.28515625" style="15" customWidth="1"/>
    <col min="15875" max="15875" width="12.85546875" style="15" customWidth="1"/>
    <col min="15876" max="15876" width="11.5703125" style="15" customWidth="1"/>
    <col min="15877" max="15877" width="8.7109375" style="15" customWidth="1"/>
    <col min="15878" max="15878" width="10.85546875" style="15" customWidth="1"/>
    <col min="15879" max="15879" width="11.28515625" style="15" customWidth="1"/>
    <col min="15880" max="15880" width="10.7109375" style="15" customWidth="1"/>
    <col min="15881" max="15881" width="12.85546875" style="15" customWidth="1"/>
    <col min="15882" max="16129" width="11.42578125" style="15"/>
    <col min="16130" max="16130" width="36.28515625" style="15" customWidth="1"/>
    <col min="16131" max="16131" width="12.85546875" style="15" customWidth="1"/>
    <col min="16132" max="16132" width="11.5703125" style="15" customWidth="1"/>
    <col min="16133" max="16133" width="8.7109375" style="15" customWidth="1"/>
    <col min="16134" max="16134" width="10.85546875" style="15" customWidth="1"/>
    <col min="16135" max="16135" width="11.28515625" style="15" customWidth="1"/>
    <col min="16136" max="16136" width="10.7109375" style="15" customWidth="1"/>
    <col min="16137" max="16137" width="12.85546875" style="15" customWidth="1"/>
    <col min="16138" max="16384" width="11.42578125" style="15"/>
  </cols>
  <sheetData>
    <row r="1" spans="1:9" ht="15.75" customHeight="1" x14ac:dyDescent="0.2">
      <c r="A1" s="38" t="s">
        <v>55</v>
      </c>
      <c r="B1" s="38"/>
      <c r="C1" s="38"/>
      <c r="D1" s="38"/>
      <c r="E1" s="38"/>
      <c r="F1" s="38"/>
      <c r="G1" s="38"/>
      <c r="H1" s="38"/>
      <c r="I1" s="38"/>
    </row>
    <row r="2" spans="1:9" ht="15.75" customHeight="1" x14ac:dyDescent="0.2">
      <c r="A2" s="39" t="s">
        <v>56</v>
      </c>
      <c r="B2" s="39"/>
      <c r="C2" s="39"/>
      <c r="D2" s="39"/>
      <c r="E2" s="39"/>
      <c r="F2" s="39"/>
      <c r="G2" s="39"/>
      <c r="H2" s="39"/>
      <c r="I2" s="39"/>
    </row>
    <row r="3" spans="1:9" ht="15" customHeight="1" x14ac:dyDescent="0.2">
      <c r="A3" s="16"/>
      <c r="B3" s="16"/>
      <c r="C3" s="16"/>
      <c r="D3" s="16"/>
      <c r="E3" s="16"/>
      <c r="F3" s="16"/>
      <c r="G3" s="16"/>
      <c r="H3" s="16"/>
      <c r="I3" s="16"/>
    </row>
    <row r="4" spans="1:9" ht="30" customHeight="1" x14ac:dyDescent="0.2">
      <c r="A4" s="40" t="s">
        <v>0</v>
      </c>
      <c r="B4" s="43" t="s">
        <v>1</v>
      </c>
      <c r="C4" s="44"/>
      <c r="D4" s="44"/>
      <c r="E4" s="44"/>
      <c r="F4" s="44"/>
      <c r="G4" s="44"/>
      <c r="H4" s="44"/>
      <c r="I4" s="44"/>
    </row>
    <row r="5" spans="1:9" ht="16.5" customHeight="1" x14ac:dyDescent="0.2">
      <c r="A5" s="41"/>
      <c r="B5" s="34" t="s">
        <v>2</v>
      </c>
      <c r="C5" s="40"/>
      <c r="D5" s="43" t="s">
        <v>3</v>
      </c>
      <c r="E5" s="45"/>
      <c r="F5" s="34" t="s">
        <v>4</v>
      </c>
      <c r="G5" s="46"/>
      <c r="H5" s="46"/>
      <c r="I5" s="46"/>
    </row>
    <row r="6" spans="1:9" ht="10.5" customHeight="1" x14ac:dyDescent="0.2">
      <c r="A6" s="41"/>
      <c r="B6" s="36"/>
      <c r="C6" s="42"/>
      <c r="D6" s="36"/>
      <c r="E6" s="42"/>
      <c r="F6" s="47"/>
      <c r="G6" s="48"/>
      <c r="H6" s="48"/>
      <c r="I6" s="48"/>
    </row>
    <row r="7" spans="1:9" ht="15" customHeight="1" x14ac:dyDescent="0.2">
      <c r="A7" s="41"/>
      <c r="B7" s="31" t="s">
        <v>6</v>
      </c>
      <c r="C7" s="31" t="s">
        <v>11</v>
      </c>
      <c r="D7" s="31" t="s">
        <v>8</v>
      </c>
      <c r="E7" s="31" t="s">
        <v>7</v>
      </c>
      <c r="F7" s="31" t="s">
        <v>6</v>
      </c>
      <c r="G7" s="31" t="s">
        <v>58</v>
      </c>
      <c r="H7" s="31" t="s">
        <v>57</v>
      </c>
      <c r="I7" s="34" t="s">
        <v>15</v>
      </c>
    </row>
    <row r="8" spans="1:9" x14ac:dyDescent="0.2">
      <c r="A8" s="41"/>
      <c r="B8" s="32"/>
      <c r="C8" s="32"/>
      <c r="D8" s="32"/>
      <c r="E8" s="32"/>
      <c r="F8" s="32"/>
      <c r="G8" s="32"/>
      <c r="H8" s="32"/>
      <c r="I8" s="35"/>
    </row>
    <row r="9" spans="1:9" ht="13.5" customHeight="1" x14ac:dyDescent="0.2">
      <c r="A9" s="42"/>
      <c r="B9" s="33"/>
      <c r="C9" s="33"/>
      <c r="D9" s="33"/>
      <c r="E9" s="33"/>
      <c r="F9" s="33"/>
      <c r="G9" s="33"/>
      <c r="H9" s="33"/>
      <c r="I9" s="36"/>
    </row>
    <row r="10" spans="1:9" ht="16.5" customHeight="1" x14ac:dyDescent="0.2">
      <c r="A10" s="1"/>
      <c r="B10" s="2"/>
      <c r="C10" s="2"/>
      <c r="D10" s="2"/>
      <c r="E10" s="2"/>
      <c r="F10" s="2"/>
      <c r="G10" s="2"/>
      <c r="H10" s="2"/>
      <c r="I10" s="2"/>
    </row>
    <row r="11" spans="1:9" ht="18" customHeight="1" x14ac:dyDescent="0.2">
      <c r="A11" s="19" t="s">
        <v>16</v>
      </c>
      <c r="B11" s="17">
        <f t="shared" ref="B11:B52" si="0">SUM(D11,E11)</f>
        <v>50354</v>
      </c>
      <c r="C11" s="18">
        <f>SUM(B11/B$11*100)</f>
        <v>100</v>
      </c>
      <c r="D11" s="17">
        <f>SUM(D12,D19,D32,D35,D38,D48)</f>
        <v>23321</v>
      </c>
      <c r="E11" s="17">
        <f>SUM(E12,E19,E32,E35,E38,E48)</f>
        <v>27033</v>
      </c>
      <c r="F11" s="17">
        <f>SUM(G11:I11)</f>
        <v>50354</v>
      </c>
      <c r="G11" s="17">
        <f>SUM(G12,G19,G32,G35,G38,G48)</f>
        <v>22430</v>
      </c>
      <c r="H11" s="17">
        <f>SUM(H12,H19,H32,H35,H38,H48)</f>
        <v>155</v>
      </c>
      <c r="I11" s="17">
        <f>SUM(I12,I19,I32,I35,I38,I48)</f>
        <v>27769</v>
      </c>
    </row>
    <row r="12" spans="1:9" ht="18" customHeight="1" x14ac:dyDescent="0.2">
      <c r="A12" s="3" t="s">
        <v>17</v>
      </c>
      <c r="B12" s="17">
        <f t="shared" si="0"/>
        <v>4804</v>
      </c>
      <c r="C12" s="18">
        <f>SUM(B12/B$11*100)</f>
        <v>9.5404535885927633</v>
      </c>
      <c r="D12" s="17">
        <f>SUM(D13:D18)</f>
        <v>2654</v>
      </c>
      <c r="E12" s="17">
        <f>SUM(E13:E18)</f>
        <v>2150</v>
      </c>
      <c r="F12" s="17">
        <f t="shared" ref="F12:F52" si="1">SUM(G12:I12)</f>
        <v>4804</v>
      </c>
      <c r="G12" s="17">
        <f t="shared" ref="G12:I12" si="2">SUM(G13:G18)</f>
        <v>2657</v>
      </c>
      <c r="H12" s="17" t="s">
        <v>5</v>
      </c>
      <c r="I12" s="17">
        <f t="shared" si="2"/>
        <v>2147</v>
      </c>
    </row>
    <row r="13" spans="1:9" ht="18" customHeight="1" x14ac:dyDescent="0.2">
      <c r="A13" s="3" t="s">
        <v>18</v>
      </c>
      <c r="B13" s="17">
        <f t="shared" si="0"/>
        <v>736</v>
      </c>
      <c r="C13" s="13">
        <f t="shared" ref="C13:C52" si="3">SUM(B13/B$11*100)</f>
        <v>1.4616515073281169</v>
      </c>
      <c r="D13" s="14">
        <v>294</v>
      </c>
      <c r="E13" s="14">
        <v>442</v>
      </c>
      <c r="F13" s="17">
        <f>SUM(G13:I13)</f>
        <v>736</v>
      </c>
      <c r="G13" s="14">
        <v>395</v>
      </c>
      <c r="H13" s="14" t="s">
        <v>5</v>
      </c>
      <c r="I13" s="14">
        <v>341</v>
      </c>
    </row>
    <row r="14" spans="1:9" x14ac:dyDescent="0.2">
      <c r="A14" s="4" t="s">
        <v>19</v>
      </c>
      <c r="B14" s="17">
        <f t="shared" si="0"/>
        <v>194</v>
      </c>
      <c r="C14" s="13">
        <f t="shared" si="3"/>
        <v>0.38527227231203082</v>
      </c>
      <c r="D14" s="14">
        <v>147</v>
      </c>
      <c r="E14" s="14">
        <v>47</v>
      </c>
      <c r="F14" s="17">
        <f t="shared" si="1"/>
        <v>194</v>
      </c>
      <c r="G14" s="14">
        <v>25</v>
      </c>
      <c r="H14" s="14" t="s">
        <v>5</v>
      </c>
      <c r="I14" s="14">
        <v>169</v>
      </c>
    </row>
    <row r="15" spans="1:9" x14ac:dyDescent="0.2">
      <c r="A15" s="3" t="s">
        <v>20</v>
      </c>
      <c r="B15" s="17">
        <f t="shared" si="0"/>
        <v>352</v>
      </c>
      <c r="C15" s="13">
        <f t="shared" si="3"/>
        <v>0.69905072089605591</v>
      </c>
      <c r="D15" s="14">
        <v>180</v>
      </c>
      <c r="E15" s="14">
        <v>172</v>
      </c>
      <c r="F15" s="17">
        <f t="shared" si="1"/>
        <v>352</v>
      </c>
      <c r="G15" s="14">
        <v>213</v>
      </c>
      <c r="H15" s="14" t="s">
        <v>5</v>
      </c>
      <c r="I15" s="14">
        <v>139</v>
      </c>
    </row>
    <row r="16" spans="1:9" x14ac:dyDescent="0.2">
      <c r="A16" s="4" t="s">
        <v>21</v>
      </c>
      <c r="B16" s="17">
        <f t="shared" si="0"/>
        <v>2578</v>
      </c>
      <c r="C16" s="13">
        <f t="shared" si="3"/>
        <v>5.1197521547444094</v>
      </c>
      <c r="D16" s="14">
        <v>1510</v>
      </c>
      <c r="E16" s="14">
        <v>1068</v>
      </c>
      <c r="F16" s="17">
        <f t="shared" si="1"/>
        <v>2578</v>
      </c>
      <c r="G16" s="14">
        <v>1499</v>
      </c>
      <c r="H16" s="14" t="s">
        <v>5</v>
      </c>
      <c r="I16" s="14">
        <v>1079</v>
      </c>
    </row>
    <row r="17" spans="1:9" x14ac:dyDescent="0.2">
      <c r="A17" s="4" t="s">
        <v>49</v>
      </c>
      <c r="B17" s="17">
        <f t="shared" ref="B17" si="4">SUM(D17,E17)</f>
        <v>714</v>
      </c>
      <c r="C17" s="13">
        <f t="shared" ref="C17" si="5">SUM(B17/B$11*100)</f>
        <v>1.4179608372721135</v>
      </c>
      <c r="D17" s="14">
        <v>336</v>
      </c>
      <c r="E17" s="14">
        <v>378</v>
      </c>
      <c r="F17" s="17">
        <f t="shared" ref="F17" si="6">SUM(G17:I17)</f>
        <v>714</v>
      </c>
      <c r="G17" s="14">
        <v>446</v>
      </c>
      <c r="H17" s="14" t="s">
        <v>5</v>
      </c>
      <c r="I17" s="14">
        <v>268</v>
      </c>
    </row>
    <row r="18" spans="1:9" x14ac:dyDescent="0.2">
      <c r="A18" s="4" t="s">
        <v>32</v>
      </c>
      <c r="B18" s="17">
        <f t="shared" ref="B18" si="7">SUM(D18,E18)</f>
        <v>230</v>
      </c>
      <c r="C18" s="13">
        <f t="shared" ref="C18" si="8">SUM(B18/B$11*100)</f>
        <v>0.45676609604003654</v>
      </c>
      <c r="D18" s="14">
        <v>187</v>
      </c>
      <c r="E18" s="14">
        <v>43</v>
      </c>
      <c r="F18" s="17">
        <f t="shared" ref="F18" si="9">SUM(G18:I18)</f>
        <v>230</v>
      </c>
      <c r="G18" s="14">
        <v>79</v>
      </c>
      <c r="H18" s="14" t="s">
        <v>5</v>
      </c>
      <c r="I18" s="14">
        <v>151</v>
      </c>
    </row>
    <row r="19" spans="1:9" ht="18" customHeight="1" x14ac:dyDescent="0.2">
      <c r="A19" s="3" t="s">
        <v>22</v>
      </c>
      <c r="B19" s="17">
        <f t="shared" si="0"/>
        <v>8801</v>
      </c>
      <c r="C19" s="18">
        <f>SUM(B19/B$11*100)</f>
        <v>17.478253961949399</v>
      </c>
      <c r="D19" s="17">
        <f>SUM(D20:D31)</f>
        <v>4979</v>
      </c>
      <c r="E19" s="17">
        <f>SUM(E20:E31)</f>
        <v>3822</v>
      </c>
      <c r="F19" s="17">
        <f t="shared" si="1"/>
        <v>8801</v>
      </c>
      <c r="G19" s="17">
        <f>SUM(G20:G31)</f>
        <v>5158</v>
      </c>
      <c r="H19" s="17" t="s">
        <v>5</v>
      </c>
      <c r="I19" s="17">
        <f>SUM(I20:I31)</f>
        <v>3643</v>
      </c>
    </row>
    <row r="20" spans="1:9" ht="17.25" customHeight="1" x14ac:dyDescent="0.2">
      <c r="A20" s="4" t="s">
        <v>50</v>
      </c>
      <c r="B20" s="17">
        <f t="shared" si="0"/>
        <v>463</v>
      </c>
      <c r="C20" s="13">
        <f t="shared" ref="C20" si="10">SUM(B20/B$11*100)</f>
        <v>0.91949001072407355</v>
      </c>
      <c r="D20" s="14">
        <v>228</v>
      </c>
      <c r="E20" s="14">
        <v>235</v>
      </c>
      <c r="F20" s="17">
        <f t="shared" ref="F20" si="11">SUM(G20:I20)</f>
        <v>463</v>
      </c>
      <c r="G20" s="14">
        <v>352</v>
      </c>
      <c r="H20" s="14" t="s">
        <v>5</v>
      </c>
      <c r="I20" s="14">
        <v>111</v>
      </c>
    </row>
    <row r="21" spans="1:9" ht="12.75" customHeight="1" x14ac:dyDescent="0.2">
      <c r="A21" s="4" t="s">
        <v>23</v>
      </c>
      <c r="B21" s="17">
        <f t="shared" ref="B21" si="12">SUM(D21,E21)</f>
        <v>306</v>
      </c>
      <c r="C21" s="13">
        <f t="shared" ref="C21" si="13">SUM(B21/B$11*100)</f>
        <v>0.60769750168804859</v>
      </c>
      <c r="D21" s="14">
        <v>119</v>
      </c>
      <c r="E21" s="14">
        <v>187</v>
      </c>
      <c r="F21" s="17">
        <f t="shared" ref="F21" si="14">SUM(G21:I21)</f>
        <v>306</v>
      </c>
      <c r="G21" s="14">
        <v>199</v>
      </c>
      <c r="H21" s="14" t="s">
        <v>5</v>
      </c>
      <c r="I21" s="14">
        <v>107</v>
      </c>
    </row>
    <row r="22" spans="1:9" ht="12.75" customHeight="1" x14ac:dyDescent="0.2">
      <c r="A22" s="4" t="s">
        <v>24</v>
      </c>
      <c r="B22" s="17">
        <f t="shared" si="0"/>
        <v>724</v>
      </c>
      <c r="C22" s="13">
        <f t="shared" si="3"/>
        <v>1.437820232752115</v>
      </c>
      <c r="D22" s="14">
        <v>356</v>
      </c>
      <c r="E22" s="14">
        <v>368</v>
      </c>
      <c r="F22" s="17">
        <f t="shared" si="1"/>
        <v>724</v>
      </c>
      <c r="G22" s="14">
        <v>485</v>
      </c>
      <c r="H22" s="14" t="s">
        <v>5</v>
      </c>
      <c r="I22" s="14">
        <v>239</v>
      </c>
    </row>
    <row r="23" spans="1:9" x14ac:dyDescent="0.2">
      <c r="A23" s="26" t="s">
        <v>25</v>
      </c>
      <c r="B23" s="17">
        <f t="shared" si="0"/>
        <v>2269</v>
      </c>
      <c r="C23" s="13">
        <f t="shared" si="3"/>
        <v>4.5060968344123609</v>
      </c>
      <c r="D23" s="14">
        <v>1707</v>
      </c>
      <c r="E23" s="14">
        <v>562</v>
      </c>
      <c r="F23" s="17">
        <f t="shared" si="1"/>
        <v>2269</v>
      </c>
      <c r="G23" s="14">
        <v>599</v>
      </c>
      <c r="H23" s="14" t="s">
        <v>5</v>
      </c>
      <c r="I23" s="14">
        <v>1670</v>
      </c>
    </row>
    <row r="24" spans="1:9" x14ac:dyDescent="0.2">
      <c r="A24" s="3" t="s">
        <v>26</v>
      </c>
      <c r="B24" s="17">
        <f t="shared" si="0"/>
        <v>361</v>
      </c>
      <c r="C24" s="13">
        <f t="shared" si="3"/>
        <v>0.71692417682805731</v>
      </c>
      <c r="D24" s="14">
        <v>204</v>
      </c>
      <c r="E24" s="14">
        <v>157</v>
      </c>
      <c r="F24" s="17">
        <f t="shared" si="1"/>
        <v>361</v>
      </c>
      <c r="G24" s="14">
        <v>207</v>
      </c>
      <c r="H24" s="14" t="s">
        <v>5</v>
      </c>
      <c r="I24" s="14">
        <v>154</v>
      </c>
    </row>
    <row r="25" spans="1:9" x14ac:dyDescent="0.2">
      <c r="A25" s="4" t="s">
        <v>27</v>
      </c>
      <c r="B25" s="17">
        <f t="shared" si="0"/>
        <v>161</v>
      </c>
      <c r="C25" s="13">
        <f t="shared" si="3"/>
        <v>0.31973626722802556</v>
      </c>
      <c r="D25" s="14">
        <v>76</v>
      </c>
      <c r="E25" s="14">
        <v>85</v>
      </c>
      <c r="F25" s="17">
        <f t="shared" si="1"/>
        <v>161</v>
      </c>
      <c r="G25" s="14">
        <v>92</v>
      </c>
      <c r="H25" s="14" t="s">
        <v>5</v>
      </c>
      <c r="I25" s="14">
        <v>69</v>
      </c>
    </row>
    <row r="26" spans="1:9" x14ac:dyDescent="0.2">
      <c r="A26" s="4" t="s">
        <v>28</v>
      </c>
      <c r="B26" s="17">
        <f t="shared" si="0"/>
        <v>379</v>
      </c>
      <c r="C26" s="13">
        <f>SUM(B26/B$11*100)</f>
        <v>0.75267108869206023</v>
      </c>
      <c r="D26" s="14">
        <v>189</v>
      </c>
      <c r="E26" s="14">
        <v>190</v>
      </c>
      <c r="F26" s="17">
        <f t="shared" si="1"/>
        <v>379</v>
      </c>
      <c r="G26" s="14">
        <v>197</v>
      </c>
      <c r="H26" s="14" t="s">
        <v>5</v>
      </c>
      <c r="I26" s="14">
        <v>182</v>
      </c>
    </row>
    <row r="27" spans="1:9" x14ac:dyDescent="0.2">
      <c r="A27" s="4" t="s">
        <v>29</v>
      </c>
      <c r="B27" s="17">
        <f t="shared" si="0"/>
        <v>307</v>
      </c>
      <c r="C27" s="13">
        <f t="shared" si="3"/>
        <v>0.60968344123604878</v>
      </c>
      <c r="D27" s="14">
        <v>108</v>
      </c>
      <c r="E27" s="14">
        <v>199</v>
      </c>
      <c r="F27" s="17">
        <f t="shared" si="1"/>
        <v>307</v>
      </c>
      <c r="G27" s="14">
        <v>260</v>
      </c>
      <c r="H27" s="14" t="s">
        <v>5</v>
      </c>
      <c r="I27" s="14">
        <v>47</v>
      </c>
    </row>
    <row r="28" spans="1:9" x14ac:dyDescent="0.2">
      <c r="A28" s="4" t="s">
        <v>51</v>
      </c>
      <c r="B28" s="17">
        <f t="shared" ref="B28" si="15">SUM(D28,E28)</f>
        <v>3123</v>
      </c>
      <c r="C28" s="13">
        <f t="shared" ref="C28" si="16">SUM(B28/B$11*100)</f>
        <v>6.2020892084044963</v>
      </c>
      <c r="D28" s="14">
        <v>1642</v>
      </c>
      <c r="E28" s="14">
        <v>1481</v>
      </c>
      <c r="F28" s="17">
        <f t="shared" ref="F28" si="17">SUM(G28:I28)</f>
        <v>3123</v>
      </c>
      <c r="G28" s="14">
        <v>2423</v>
      </c>
      <c r="H28" s="14" t="s">
        <v>5</v>
      </c>
      <c r="I28" s="14">
        <v>700</v>
      </c>
    </row>
    <row r="29" spans="1:9" x14ac:dyDescent="0.2">
      <c r="A29" s="4" t="s">
        <v>30</v>
      </c>
      <c r="B29" s="17">
        <f t="shared" si="0"/>
        <v>364</v>
      </c>
      <c r="C29" s="13">
        <f t="shared" si="3"/>
        <v>0.72288199547205789</v>
      </c>
      <c r="D29" s="14">
        <v>182</v>
      </c>
      <c r="E29" s="14">
        <v>182</v>
      </c>
      <c r="F29" s="17">
        <f t="shared" si="1"/>
        <v>364</v>
      </c>
      <c r="G29" s="14">
        <v>151</v>
      </c>
      <c r="H29" s="14" t="s">
        <v>5</v>
      </c>
      <c r="I29" s="14">
        <v>213</v>
      </c>
    </row>
    <row r="30" spans="1:9" x14ac:dyDescent="0.2">
      <c r="A30" s="4" t="s">
        <v>31</v>
      </c>
      <c r="B30" s="17">
        <f t="shared" si="0"/>
        <v>305</v>
      </c>
      <c r="C30" s="13">
        <f t="shared" si="3"/>
        <v>0.60571156214004851</v>
      </c>
      <c r="D30" s="14">
        <v>143</v>
      </c>
      <c r="E30" s="14">
        <v>162</v>
      </c>
      <c r="F30" s="17">
        <f t="shared" si="1"/>
        <v>305</v>
      </c>
      <c r="G30" s="14">
        <v>179</v>
      </c>
      <c r="H30" s="14" t="s">
        <v>5</v>
      </c>
      <c r="I30" s="14">
        <v>126</v>
      </c>
    </row>
    <row r="31" spans="1:9" x14ac:dyDescent="0.2">
      <c r="A31" s="4" t="s">
        <v>52</v>
      </c>
      <c r="B31" s="17">
        <f t="shared" si="0"/>
        <v>39</v>
      </c>
      <c r="C31" s="13">
        <f t="shared" si="3"/>
        <v>7.7451642372006191E-2</v>
      </c>
      <c r="D31" s="14">
        <v>25</v>
      </c>
      <c r="E31" s="14">
        <v>14</v>
      </c>
      <c r="F31" s="17">
        <f t="shared" si="1"/>
        <v>39</v>
      </c>
      <c r="G31" s="14">
        <v>14</v>
      </c>
      <c r="H31" s="14" t="s">
        <v>5</v>
      </c>
      <c r="I31" s="14">
        <v>25</v>
      </c>
    </row>
    <row r="32" spans="1:9" ht="18" customHeight="1" x14ac:dyDescent="0.2">
      <c r="A32" s="3" t="s">
        <v>33</v>
      </c>
      <c r="B32" s="17">
        <f t="shared" si="0"/>
        <v>1449</v>
      </c>
      <c r="C32" s="18">
        <f>SUM(B32/B$11*100)</f>
        <v>2.8776264050522302</v>
      </c>
      <c r="D32" s="17" t="s">
        <v>5</v>
      </c>
      <c r="E32" s="17">
        <f>SUM(E33:E34)</f>
        <v>1449</v>
      </c>
      <c r="F32" s="17">
        <f t="shared" si="1"/>
        <v>1449</v>
      </c>
      <c r="G32" s="17">
        <f t="shared" ref="G32" si="18">SUM(G33:G34)</f>
        <v>516</v>
      </c>
      <c r="H32" s="17" t="s">
        <v>5</v>
      </c>
      <c r="I32" s="17">
        <f>SUM(I33:I34)</f>
        <v>933</v>
      </c>
    </row>
    <row r="33" spans="1:9" ht="18" customHeight="1" x14ac:dyDescent="0.2">
      <c r="A33" s="4" t="s">
        <v>34</v>
      </c>
      <c r="B33" s="17">
        <f t="shared" si="0"/>
        <v>200</v>
      </c>
      <c r="C33" s="13">
        <f t="shared" si="3"/>
        <v>0.39718790960003181</v>
      </c>
      <c r="D33" s="14" t="s">
        <v>5</v>
      </c>
      <c r="E33" s="14">
        <v>200</v>
      </c>
      <c r="F33" s="17">
        <f t="shared" si="1"/>
        <v>200</v>
      </c>
      <c r="G33" s="14">
        <v>125</v>
      </c>
      <c r="H33" s="14" t="s">
        <v>5</v>
      </c>
      <c r="I33" s="14">
        <v>75</v>
      </c>
    </row>
    <row r="34" spans="1:9" x14ac:dyDescent="0.2">
      <c r="A34" s="4" t="s">
        <v>35</v>
      </c>
      <c r="B34" s="17">
        <f t="shared" si="0"/>
        <v>1249</v>
      </c>
      <c r="C34" s="13">
        <f t="shared" si="3"/>
        <v>2.4804384954521983</v>
      </c>
      <c r="D34" s="14" t="s">
        <v>5</v>
      </c>
      <c r="E34" s="14">
        <v>1249</v>
      </c>
      <c r="F34" s="17">
        <f t="shared" si="1"/>
        <v>1249</v>
      </c>
      <c r="G34" s="14">
        <v>391</v>
      </c>
      <c r="H34" s="14" t="s">
        <v>5</v>
      </c>
      <c r="I34" s="14">
        <v>858</v>
      </c>
    </row>
    <row r="35" spans="1:9" ht="18" customHeight="1" x14ac:dyDescent="0.2">
      <c r="A35" s="3" t="s">
        <v>36</v>
      </c>
      <c r="B35" s="17">
        <f t="shared" si="0"/>
        <v>220</v>
      </c>
      <c r="C35" s="18">
        <f>SUM(B35/B$11*100)</f>
        <v>0.43690670056003489</v>
      </c>
      <c r="D35" s="17">
        <f>SUM(D36:D37)</f>
        <v>117</v>
      </c>
      <c r="E35" s="17">
        <f>SUM(E36:E37)</f>
        <v>103</v>
      </c>
      <c r="F35" s="17">
        <f t="shared" si="1"/>
        <v>220</v>
      </c>
      <c r="G35" s="17" t="s">
        <v>5</v>
      </c>
      <c r="H35" s="17">
        <f>SUM(H36:H37)</f>
        <v>87</v>
      </c>
      <c r="I35" s="17">
        <f>SUM(I36:I37)</f>
        <v>133</v>
      </c>
    </row>
    <row r="36" spans="1:9" ht="18" customHeight="1" x14ac:dyDescent="0.2">
      <c r="A36" s="4" t="s">
        <v>37</v>
      </c>
      <c r="B36" s="17">
        <f t="shared" si="0"/>
        <v>178</v>
      </c>
      <c r="C36" s="13">
        <f t="shared" si="3"/>
        <v>0.35349723954402829</v>
      </c>
      <c r="D36" s="14">
        <v>92</v>
      </c>
      <c r="E36" s="14">
        <v>86</v>
      </c>
      <c r="F36" s="17">
        <f t="shared" si="1"/>
        <v>178</v>
      </c>
      <c r="G36" s="14" t="s">
        <v>5</v>
      </c>
      <c r="H36" s="14">
        <v>79</v>
      </c>
      <c r="I36" s="14">
        <v>99</v>
      </c>
    </row>
    <row r="37" spans="1:9" x14ac:dyDescent="0.2">
      <c r="A37" s="4" t="s">
        <v>38</v>
      </c>
      <c r="B37" s="17">
        <f t="shared" si="0"/>
        <v>42</v>
      </c>
      <c r="C37" s="13">
        <f t="shared" si="3"/>
        <v>8.3409461016006672E-2</v>
      </c>
      <c r="D37" s="14">
        <v>25</v>
      </c>
      <c r="E37" s="14">
        <v>17</v>
      </c>
      <c r="F37" s="17">
        <f t="shared" si="1"/>
        <v>42</v>
      </c>
      <c r="G37" s="14" t="s">
        <v>5</v>
      </c>
      <c r="H37" s="14">
        <v>8</v>
      </c>
      <c r="I37" s="14">
        <v>34</v>
      </c>
    </row>
    <row r="38" spans="1:9" ht="18" customHeight="1" x14ac:dyDescent="0.2">
      <c r="A38" s="3" t="s">
        <v>53</v>
      </c>
      <c r="B38" s="17">
        <f>SUM(D38,E38)</f>
        <v>12114</v>
      </c>
      <c r="C38" s="18">
        <f>SUM(B38/B$11*100)</f>
        <v>24.057671684473924</v>
      </c>
      <c r="D38" s="17">
        <f>SUM(D39:D47)</f>
        <v>6145</v>
      </c>
      <c r="E38" s="17">
        <f>SUM(E39:E47)</f>
        <v>5969</v>
      </c>
      <c r="F38" s="17">
        <f>SUM(G38:I38)</f>
        <v>12114</v>
      </c>
      <c r="G38" s="17">
        <f>SUM(G39:G47)</f>
        <v>5187</v>
      </c>
      <c r="H38" s="17">
        <f>SUM(H39:H47)</f>
        <v>68</v>
      </c>
      <c r="I38" s="17">
        <f>SUM(I39:I47)</f>
        <v>6859</v>
      </c>
    </row>
    <row r="39" spans="1:9" ht="18" customHeight="1" x14ac:dyDescent="0.2">
      <c r="A39" s="4" t="s">
        <v>39</v>
      </c>
      <c r="B39" s="17">
        <f t="shared" si="0"/>
        <v>1290</v>
      </c>
      <c r="C39" s="13">
        <f t="shared" si="3"/>
        <v>2.5618620169202049</v>
      </c>
      <c r="D39" s="14">
        <v>729</v>
      </c>
      <c r="E39" s="14">
        <v>561</v>
      </c>
      <c r="F39" s="17">
        <f t="shared" si="1"/>
        <v>1290</v>
      </c>
      <c r="G39" s="14" t="s">
        <v>5</v>
      </c>
      <c r="H39" s="14">
        <v>68</v>
      </c>
      <c r="I39" s="14">
        <v>1222</v>
      </c>
    </row>
    <row r="40" spans="1:9" x14ac:dyDescent="0.2">
      <c r="A40" s="4" t="s">
        <v>40</v>
      </c>
      <c r="B40" s="17">
        <f t="shared" si="0"/>
        <v>4511</v>
      </c>
      <c r="C40" s="13">
        <f t="shared" si="3"/>
        <v>8.9585733010287161</v>
      </c>
      <c r="D40" s="14">
        <v>2124</v>
      </c>
      <c r="E40" s="14">
        <v>2387</v>
      </c>
      <c r="F40" s="17">
        <f t="shared" si="1"/>
        <v>4511</v>
      </c>
      <c r="G40" s="14">
        <v>3746</v>
      </c>
      <c r="H40" s="14" t="s">
        <v>5</v>
      </c>
      <c r="I40" s="14">
        <v>765</v>
      </c>
    </row>
    <row r="41" spans="1:9" x14ac:dyDescent="0.2">
      <c r="A41" s="4" t="s">
        <v>41</v>
      </c>
      <c r="B41" s="17">
        <f>SUM(D41,E41)</f>
        <v>1219</v>
      </c>
      <c r="C41" s="13">
        <f t="shared" si="3"/>
        <v>2.4208603090121938</v>
      </c>
      <c r="D41" s="14">
        <v>673</v>
      </c>
      <c r="E41" s="14">
        <v>546</v>
      </c>
      <c r="F41" s="17">
        <f>SUM(G41:I41)</f>
        <v>1219</v>
      </c>
      <c r="G41" s="14">
        <v>163</v>
      </c>
      <c r="H41" s="14" t="s">
        <v>5</v>
      </c>
      <c r="I41" s="14">
        <v>1056</v>
      </c>
    </row>
    <row r="42" spans="1:9" s="25" customFormat="1" hidden="1" x14ac:dyDescent="0.2">
      <c r="A42" s="21" t="s">
        <v>9</v>
      </c>
      <c r="B42" s="22">
        <f>SUM(D42,E42)</f>
        <v>0</v>
      </c>
      <c r="C42" s="23">
        <f>SUM(B42/B$11*100)</f>
        <v>0</v>
      </c>
      <c r="D42" s="24"/>
      <c r="E42" s="24"/>
      <c r="F42" s="22">
        <f>SUM(G42:I42)</f>
        <v>0</v>
      </c>
      <c r="G42" s="24"/>
      <c r="H42" s="14" t="s">
        <v>5</v>
      </c>
      <c r="I42" s="24"/>
    </row>
    <row r="43" spans="1:9" s="28" customFormat="1" x14ac:dyDescent="0.2">
      <c r="A43" s="27" t="s">
        <v>42</v>
      </c>
      <c r="B43" s="17">
        <f t="shared" si="0"/>
        <v>278</v>
      </c>
      <c r="C43" s="13">
        <f t="shared" si="3"/>
        <v>0.55209119434404419</v>
      </c>
      <c r="D43" s="14">
        <v>146</v>
      </c>
      <c r="E43" s="14">
        <v>132</v>
      </c>
      <c r="F43" s="17">
        <f t="shared" si="1"/>
        <v>278</v>
      </c>
      <c r="G43" s="14">
        <v>148</v>
      </c>
      <c r="H43" s="14" t="s">
        <v>5</v>
      </c>
      <c r="I43" s="14">
        <v>130</v>
      </c>
    </row>
    <row r="44" spans="1:9" x14ac:dyDescent="0.2">
      <c r="A44" s="4" t="s">
        <v>43</v>
      </c>
      <c r="B44" s="17">
        <f t="shared" si="0"/>
        <v>278</v>
      </c>
      <c r="C44" s="13">
        <f t="shared" si="3"/>
        <v>0.55209119434404419</v>
      </c>
      <c r="D44" s="14">
        <v>109</v>
      </c>
      <c r="E44" s="14">
        <v>169</v>
      </c>
      <c r="F44" s="17">
        <f t="shared" si="1"/>
        <v>278</v>
      </c>
      <c r="G44" s="14">
        <v>149</v>
      </c>
      <c r="H44" s="14" t="s">
        <v>5</v>
      </c>
      <c r="I44" s="14">
        <v>129</v>
      </c>
    </row>
    <row r="45" spans="1:9" x14ac:dyDescent="0.2">
      <c r="A45" s="4" t="s">
        <v>44</v>
      </c>
      <c r="B45" s="17">
        <f t="shared" si="0"/>
        <v>35</v>
      </c>
      <c r="C45" s="13">
        <f t="shared" si="3"/>
        <v>6.9507884180005558E-2</v>
      </c>
      <c r="D45" s="14">
        <v>18</v>
      </c>
      <c r="E45" s="14">
        <v>17</v>
      </c>
      <c r="F45" s="17">
        <f t="shared" si="1"/>
        <v>35</v>
      </c>
      <c r="G45" s="14">
        <v>33</v>
      </c>
      <c r="H45" s="14" t="s">
        <v>5</v>
      </c>
      <c r="I45" s="14">
        <v>2</v>
      </c>
    </row>
    <row r="46" spans="1:9" x14ac:dyDescent="0.2">
      <c r="A46" s="4" t="s">
        <v>45</v>
      </c>
      <c r="B46" s="17">
        <f t="shared" si="0"/>
        <v>2170</v>
      </c>
      <c r="C46" s="13">
        <f>SUM(B46/B$11*100)</f>
        <v>4.3094888191603449</v>
      </c>
      <c r="D46" s="14">
        <v>1254</v>
      </c>
      <c r="E46" s="14">
        <v>916</v>
      </c>
      <c r="F46" s="17">
        <f t="shared" si="1"/>
        <v>2170</v>
      </c>
      <c r="G46" s="14">
        <v>815</v>
      </c>
      <c r="H46" s="14" t="s">
        <v>5</v>
      </c>
      <c r="I46" s="14">
        <v>1355</v>
      </c>
    </row>
    <row r="47" spans="1:9" x14ac:dyDescent="0.2">
      <c r="A47" s="4" t="s">
        <v>46</v>
      </c>
      <c r="B47" s="17">
        <f>SUM(D47,E47)</f>
        <v>2333</v>
      </c>
      <c r="C47" s="13">
        <f t="shared" si="3"/>
        <v>4.6331969654843705</v>
      </c>
      <c r="D47" s="14">
        <v>1092</v>
      </c>
      <c r="E47" s="14">
        <v>1241</v>
      </c>
      <c r="F47" s="17">
        <f t="shared" si="1"/>
        <v>2333</v>
      </c>
      <c r="G47" s="14">
        <v>133</v>
      </c>
      <c r="H47" s="14" t="s">
        <v>5</v>
      </c>
      <c r="I47" s="14">
        <v>2200</v>
      </c>
    </row>
    <row r="48" spans="1:9" ht="18" customHeight="1" x14ac:dyDescent="0.2">
      <c r="A48" s="3" t="s">
        <v>54</v>
      </c>
      <c r="B48" s="17">
        <f t="shared" si="0"/>
        <v>22966</v>
      </c>
      <c r="C48" s="18">
        <f t="shared" si="3"/>
        <v>45.609087659371653</v>
      </c>
      <c r="D48" s="17">
        <f>SUM(D49:D52)</f>
        <v>9426</v>
      </c>
      <c r="E48" s="17">
        <f>SUM(E49:E52)</f>
        <v>13540</v>
      </c>
      <c r="F48" s="17">
        <f t="shared" si="1"/>
        <v>22966</v>
      </c>
      <c r="G48" s="17">
        <f>SUM(G49:G52)</f>
        <v>8912</v>
      </c>
      <c r="H48" s="17" t="s">
        <v>5</v>
      </c>
      <c r="I48" s="17">
        <f>SUM(I49:I52)</f>
        <v>14054</v>
      </c>
    </row>
    <row r="49" spans="1:9" ht="18" customHeight="1" x14ac:dyDescent="0.2">
      <c r="A49" s="4" t="s">
        <v>47</v>
      </c>
      <c r="B49" s="17">
        <f t="shared" si="0"/>
        <v>16049</v>
      </c>
      <c r="C49" s="13">
        <f t="shared" si="3"/>
        <v>31.872343805854548</v>
      </c>
      <c r="D49" s="14">
        <v>9172</v>
      </c>
      <c r="E49" s="14">
        <v>6877</v>
      </c>
      <c r="F49" s="17">
        <f t="shared" si="1"/>
        <v>16049</v>
      </c>
      <c r="G49" s="14">
        <v>6302</v>
      </c>
      <c r="H49" s="14" t="s">
        <v>5</v>
      </c>
      <c r="I49" s="14">
        <v>9747</v>
      </c>
    </row>
    <row r="50" spans="1:9" x14ac:dyDescent="0.2">
      <c r="A50" s="4" t="s">
        <v>48</v>
      </c>
      <c r="B50" s="17">
        <f t="shared" si="0"/>
        <v>638</v>
      </c>
      <c r="C50" s="13">
        <f t="shared" si="3"/>
        <v>1.2670294316241013</v>
      </c>
      <c r="D50" s="14" t="s">
        <v>5</v>
      </c>
      <c r="E50" s="14">
        <v>638</v>
      </c>
      <c r="F50" s="17">
        <f t="shared" si="1"/>
        <v>638</v>
      </c>
      <c r="G50" s="14">
        <v>305</v>
      </c>
      <c r="H50" s="14" t="s">
        <v>5</v>
      </c>
      <c r="I50" s="14">
        <v>333</v>
      </c>
    </row>
    <row r="51" spans="1:9" x14ac:dyDescent="0.2">
      <c r="A51" s="4" t="s">
        <v>35</v>
      </c>
      <c r="B51" s="17">
        <f t="shared" si="0"/>
        <v>5984</v>
      </c>
      <c r="C51" s="13">
        <f t="shared" si="3"/>
        <v>11.88386225523295</v>
      </c>
      <c r="D51" s="14" t="s">
        <v>5</v>
      </c>
      <c r="E51" s="14">
        <v>5984</v>
      </c>
      <c r="F51" s="17">
        <f t="shared" si="1"/>
        <v>5984</v>
      </c>
      <c r="G51" s="14">
        <v>2282</v>
      </c>
      <c r="H51" s="14" t="s">
        <v>5</v>
      </c>
      <c r="I51" s="14">
        <v>3702</v>
      </c>
    </row>
    <row r="52" spans="1:9" x14ac:dyDescent="0.2">
      <c r="A52" s="4" t="s">
        <v>20</v>
      </c>
      <c r="B52" s="17">
        <f t="shared" si="0"/>
        <v>295</v>
      </c>
      <c r="C52" s="13">
        <f t="shared" si="3"/>
        <v>0.58585216666004691</v>
      </c>
      <c r="D52" s="14">
        <v>254</v>
      </c>
      <c r="E52" s="14">
        <v>41</v>
      </c>
      <c r="F52" s="17">
        <f t="shared" si="1"/>
        <v>295</v>
      </c>
      <c r="G52" s="14">
        <v>23</v>
      </c>
      <c r="H52" s="14" t="s">
        <v>5</v>
      </c>
      <c r="I52" s="14">
        <v>272</v>
      </c>
    </row>
    <row r="53" spans="1:9" ht="14.25" customHeight="1" x14ac:dyDescent="0.2">
      <c r="A53" s="5"/>
      <c r="B53" s="6"/>
      <c r="C53" s="7"/>
      <c r="D53" s="6"/>
      <c r="E53" s="6"/>
      <c r="F53" s="6"/>
      <c r="G53" s="8"/>
      <c r="H53" s="8"/>
      <c r="I53" s="9"/>
    </row>
    <row r="54" spans="1:9" ht="12.75" customHeight="1" x14ac:dyDescent="0.2">
      <c r="A54" s="1"/>
      <c r="B54" s="1"/>
      <c r="C54" s="1"/>
      <c r="D54" s="1"/>
      <c r="E54" s="1"/>
      <c r="F54" s="1"/>
      <c r="G54" s="1"/>
      <c r="H54" s="10"/>
      <c r="I54" s="10"/>
    </row>
    <row r="55" spans="1:9" ht="12.75" customHeight="1" x14ac:dyDescent="0.2">
      <c r="A55" s="37" t="s">
        <v>59</v>
      </c>
      <c r="B55" s="37"/>
      <c r="C55" s="37"/>
      <c r="D55" s="37"/>
      <c r="E55" s="37"/>
      <c r="F55" s="37"/>
      <c r="G55" s="37"/>
      <c r="H55" s="37"/>
      <c r="I55" s="37"/>
    </row>
    <row r="56" spans="1:9" ht="13.5" customHeight="1" x14ac:dyDescent="0.2">
      <c r="A56" s="11" t="s">
        <v>12</v>
      </c>
      <c r="B56" s="12"/>
      <c r="C56" s="12"/>
      <c r="D56" s="12"/>
      <c r="E56" s="12"/>
      <c r="F56" s="12"/>
      <c r="G56" s="12"/>
      <c r="H56" s="12"/>
      <c r="I56" s="12"/>
    </row>
    <row r="57" spans="1:9" ht="13.5" customHeight="1" x14ac:dyDescent="0.2">
      <c r="A57" s="3" t="s">
        <v>10</v>
      </c>
      <c r="B57" s="12"/>
      <c r="C57" s="12"/>
      <c r="D57" s="12"/>
      <c r="E57" s="12"/>
      <c r="F57" s="12"/>
      <c r="G57" s="12"/>
      <c r="H57" s="12"/>
      <c r="I57" s="12"/>
    </row>
    <row r="58" spans="1:9" ht="13.5" customHeight="1" x14ac:dyDescent="0.2">
      <c r="A58" s="11" t="s">
        <v>13</v>
      </c>
    </row>
    <row r="59" spans="1:9" x14ac:dyDescent="0.2">
      <c r="A59" s="30" t="s">
        <v>14</v>
      </c>
      <c r="B59" s="30"/>
      <c r="C59" s="30"/>
      <c r="D59" s="20"/>
      <c r="E59" s="20"/>
      <c r="F59" s="20"/>
    </row>
    <row r="62" spans="1:9" x14ac:dyDescent="0.2">
      <c r="C62" s="29"/>
    </row>
  </sheetData>
  <mergeCells count="17">
    <mergeCell ref="A1:I1"/>
    <mergeCell ref="A2:I2"/>
    <mergeCell ref="A4:A9"/>
    <mergeCell ref="B4:I4"/>
    <mergeCell ref="B5:C6"/>
    <mergeCell ref="D5:E6"/>
    <mergeCell ref="F5:I6"/>
    <mergeCell ref="B7:B9"/>
    <mergeCell ref="C7:C9"/>
    <mergeCell ref="D7:D9"/>
    <mergeCell ref="H7:H9"/>
    <mergeCell ref="A59:C59"/>
    <mergeCell ref="E7:E9"/>
    <mergeCell ref="F7:F9"/>
    <mergeCell ref="G7:G9"/>
    <mergeCell ref="I7:I9"/>
    <mergeCell ref="A55:I55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D'AMIL</dc:creator>
  <cp:lastModifiedBy>LUIS JIMENEZ</cp:lastModifiedBy>
  <cp:lastPrinted>2021-10-08T20:55:59Z</cp:lastPrinted>
  <dcterms:created xsi:type="dcterms:W3CDTF">2018-03-26T19:28:54Z</dcterms:created>
  <dcterms:modified xsi:type="dcterms:W3CDTF">2021-10-08T20:56:11Z</dcterms:modified>
</cp:coreProperties>
</file>