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6-2020\Boletin de Estadisticas Ambientales 2016-20 (Archivos para la web)\"/>
    </mc:Choice>
  </mc:AlternateContent>
  <bookViews>
    <workbookView xWindow="0" yWindow="0" windowWidth="21600" windowHeight="9135"/>
  </bookViews>
  <sheets>
    <sheet name="9" sheetId="1" r:id="rId1"/>
  </sheets>
  <externalReferences>
    <externalReference r:id="rId2"/>
  </externalReferences>
  <definedNames>
    <definedName name="_xlnm.Print_Area" localSheetId="0">'9'!$B$1:$C$41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H10" i="1"/>
  <c r="I9" i="1"/>
  <c r="H9" i="1"/>
  <c r="E8" i="1"/>
  <c r="E7" i="1"/>
  <c r="I6" i="1"/>
  <c r="H6" i="1"/>
</calcChain>
</file>

<file path=xl/sharedStrings.xml><?xml version="1.0" encoding="utf-8"?>
<sst xmlns="http://schemas.openxmlformats.org/spreadsheetml/2006/main" count="7" uniqueCount="7">
  <si>
    <t>Cuadro 9. CONSUMO DE HIDROCLOROFLUOROCARBONO 
EN LA REPÚBLICA: AÑOS 2016-20</t>
  </si>
  <si>
    <t>Año</t>
  </si>
  <si>
    <t>Hidroclorofluorocarbono HCFC's 
 (en toneladas PAO)</t>
  </si>
  <si>
    <t>2020 (P)</t>
  </si>
  <si>
    <t>(P) Cifras preliminares.</t>
  </si>
  <si>
    <t>PAO: Potencial de Agotamiento del Ozono.</t>
  </si>
  <si>
    <t>Fuente: Ministerio de Salud (MINSA).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</si>
</sst>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7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4" fillId="0" borderId="0" xfId="0" applyFont="1"/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2" fontId="4" fillId="0" borderId="0" xfId="0" applyNumberFormat="1" applyFont="1"/>
    <xf numFmtId="0" fontId="3" fillId="0" borderId="5" xfId="0" applyFont="1" applyBorder="1" applyAlignment="1">
      <alignment horizontal="left"/>
    </xf>
    <xf numFmtId="164" fontId="3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3" fillId="0" borderId="5" xfId="0" applyFont="1" applyFill="1" applyBorder="1" applyAlignment="1">
      <alignment horizontal="left"/>
    </xf>
    <xf numFmtId="0" fontId="0" fillId="0" borderId="0" xfId="0" applyFill="1" applyAlignment="1">
      <alignment horizontal="right"/>
    </xf>
    <xf numFmtId="164" fontId="0" fillId="0" borderId="0" xfId="0" applyNumberFormat="1" applyFill="1" applyAlignment="1">
      <alignment horizontal="right"/>
    </xf>
    <xf numFmtId="0" fontId="1" fillId="0" borderId="0" xfId="0" applyFont="1" applyFill="1"/>
    <xf numFmtId="0" fontId="0" fillId="0" borderId="0" xfId="0" applyFill="1"/>
    <xf numFmtId="0" fontId="0" fillId="3" borderId="0" xfId="0" applyFill="1"/>
    <xf numFmtId="0" fontId="4" fillId="0" borderId="0" xfId="0" applyFont="1" applyFill="1"/>
    <xf numFmtId="165" fontId="4" fillId="4" borderId="0" xfId="0" applyNumberFormat="1" applyFont="1" applyFill="1"/>
    <xf numFmtId="0" fontId="6" fillId="0" borderId="3" xfId="0" applyFont="1" applyBorder="1" applyAlignment="1">
      <alignment horizontal="center"/>
    </xf>
    <xf numFmtId="3" fontId="6" fillId="0" borderId="4" xfId="0" applyNumberFormat="1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Fill="1"/>
    <xf numFmtId="0" fontId="0" fillId="0" borderId="0" xfId="0" applyBorder="1" applyAlignment="1">
      <alignment horizontal="left"/>
    </xf>
    <xf numFmtId="0" fontId="6" fillId="0" borderId="0" xfId="0" applyFont="1"/>
    <xf numFmtId="0" fontId="3" fillId="0" borderId="0" xfId="0" applyFont="1" applyFill="1" applyBorder="1"/>
    <xf numFmtId="0" fontId="3" fillId="0" borderId="0" xfId="0" applyFont="1" applyFill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19</xdr:row>
      <xdr:rowOff>114300</xdr:rowOff>
    </xdr:from>
    <xdr:to>
      <xdr:col>2</xdr:col>
      <xdr:colOff>2047373</xdr:colOff>
      <xdr:row>40</xdr:row>
      <xdr:rowOff>9113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3638550"/>
          <a:ext cx="4019048" cy="329523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6-2020/Boletin%20de%20Estadisticas%20Ambientales%202016-20/CAP&#205;TULO%20IV%20ATM&#211;SFERA%20(8-9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a"/>
      <sheetName val="8"/>
      <sheetName val="9"/>
      <sheetName val="FxFhKmPrUwZ"/>
      <sheetName val="2002"/>
      <sheetName val="IV.2.4a"/>
      <sheetName val="IV.2.4GRÁFICA"/>
      <sheetName val="datosgrafica"/>
      <sheetName val="Datos"/>
    </sheetNames>
    <sheetDataSet>
      <sheetData sheetId="0">
        <row r="107">
          <cell r="C107" t="str">
            <v>Hidroclorofluorocarbonos</v>
          </cell>
        </row>
        <row r="122">
          <cell r="A122">
            <v>2016</v>
          </cell>
          <cell r="C122">
            <v>18.399999999999999</v>
          </cell>
        </row>
        <row r="123">
          <cell r="A123">
            <v>2017</v>
          </cell>
          <cell r="C123">
            <v>16.53</v>
          </cell>
        </row>
        <row r="124">
          <cell r="A124">
            <v>2018</v>
          </cell>
          <cell r="C124">
            <v>16.3</v>
          </cell>
        </row>
        <row r="125">
          <cell r="A125">
            <v>2019</v>
          </cell>
          <cell r="C125">
            <v>14.4</v>
          </cell>
        </row>
        <row r="126">
          <cell r="A126" t="str">
            <v>2020 (P)</v>
          </cell>
          <cell r="C126">
            <v>11.3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O19"/>
  <sheetViews>
    <sheetView tabSelected="1" zoomScaleNormal="100" workbookViewId="0">
      <selection activeCell="E11" sqref="E11"/>
    </sheetView>
  </sheetViews>
  <sheetFormatPr baseColWidth="10" defaultRowHeight="12.75" x14ac:dyDescent="0.2"/>
  <cols>
    <col min="1" max="1" width="8.28515625" customWidth="1"/>
    <col min="2" max="3" width="30.7109375" customWidth="1"/>
    <col min="4" max="4" width="9.28515625" customWidth="1"/>
  </cols>
  <sheetData>
    <row r="1" spans="1:15" ht="12.75" customHeight="1" x14ac:dyDescent="0.2">
      <c r="B1" s="1" t="s">
        <v>0</v>
      </c>
      <c r="C1" s="2"/>
      <c r="H1" s="3"/>
      <c r="I1" s="3"/>
      <c r="J1" s="3"/>
    </row>
    <row r="2" spans="1:15" x14ac:dyDescent="0.2">
      <c r="B2" s="2"/>
      <c r="C2" s="2"/>
      <c r="D2" s="4"/>
      <c r="E2" s="4"/>
      <c r="H2" s="3"/>
      <c r="I2" s="3"/>
      <c r="J2" s="3"/>
    </row>
    <row r="3" spans="1:15" x14ac:dyDescent="0.2">
      <c r="B3" s="4"/>
      <c r="C3" s="4"/>
      <c r="H3" s="3"/>
      <c r="I3" s="3"/>
      <c r="J3" s="3"/>
    </row>
    <row r="4" spans="1:15" ht="15.75" customHeight="1" x14ac:dyDescent="0.2">
      <c r="B4" s="5" t="s">
        <v>1</v>
      </c>
      <c r="C4" s="6" t="s">
        <v>2</v>
      </c>
      <c r="E4" s="3"/>
      <c r="F4" s="3"/>
      <c r="G4" s="3"/>
      <c r="H4" s="7"/>
      <c r="I4" s="7"/>
      <c r="J4" s="3"/>
      <c r="L4" s="7">
        <v>3723.8</v>
      </c>
    </row>
    <row r="5" spans="1:15" ht="15.75" customHeight="1" x14ac:dyDescent="0.2">
      <c r="B5" s="8"/>
      <c r="C5" s="9"/>
      <c r="E5" s="3"/>
      <c r="F5" s="3"/>
      <c r="G5" s="3"/>
      <c r="H5" s="7"/>
      <c r="I5" s="7"/>
      <c r="J5" s="3"/>
      <c r="L5" s="7"/>
    </row>
    <row r="6" spans="1:15" ht="15.75" customHeight="1" x14ac:dyDescent="0.2">
      <c r="B6" s="10"/>
      <c r="C6" s="11"/>
      <c r="E6" s="3"/>
      <c r="F6" s="3"/>
      <c r="G6" s="3"/>
      <c r="H6" s="12">
        <f>6.8+85.8+(0.38*0.6)</f>
        <v>92.827999999999989</v>
      </c>
      <c r="I6" s="7">
        <f>371.89*0.06</f>
        <v>22.313399999999998</v>
      </c>
      <c r="J6" s="3"/>
      <c r="L6" s="7">
        <v>3787.5</v>
      </c>
    </row>
    <row r="7" spans="1:15" ht="18" customHeight="1" x14ac:dyDescent="0.2">
      <c r="B7" s="13">
        <v>2016</v>
      </c>
      <c r="C7" s="14">
        <v>18.399999999999999</v>
      </c>
      <c r="E7" s="7">
        <f>+C7/0.06</f>
        <v>306.66666666666663</v>
      </c>
      <c r="F7" s="3"/>
      <c r="G7" s="15"/>
      <c r="H7" s="12"/>
      <c r="I7" s="7"/>
      <c r="J7" s="3"/>
      <c r="L7" s="7"/>
      <c r="M7" s="12"/>
    </row>
    <row r="8" spans="1:15" ht="18" customHeight="1" x14ac:dyDescent="0.2">
      <c r="B8" s="13">
        <v>2017</v>
      </c>
      <c r="C8" s="14">
        <v>16.5</v>
      </c>
      <c r="E8" s="7">
        <f>+C8/0.06</f>
        <v>275</v>
      </c>
      <c r="F8" s="3"/>
      <c r="G8" s="15"/>
      <c r="H8" s="12"/>
      <c r="I8" s="7"/>
      <c r="J8" s="3"/>
      <c r="L8" s="7"/>
      <c r="M8" s="12"/>
    </row>
    <row r="9" spans="1:15" ht="18" customHeight="1" x14ac:dyDescent="0.2">
      <c r="B9" s="16">
        <v>2018</v>
      </c>
      <c r="C9" s="17">
        <v>16.3</v>
      </c>
      <c r="E9" s="7"/>
      <c r="F9" s="3"/>
      <c r="G9" s="15"/>
      <c r="H9" s="7">
        <f>3+41.94+(1.17*0.6)</f>
        <v>45.641999999999996</v>
      </c>
      <c r="I9" s="7">
        <f>247.6*0.06</f>
        <v>14.856</v>
      </c>
      <c r="J9" s="3"/>
    </row>
    <row r="10" spans="1:15" s="21" customFormat="1" ht="18" customHeight="1" x14ac:dyDescent="0.2">
      <c r="A10"/>
      <c r="B10" s="16">
        <v>2019</v>
      </c>
      <c r="C10" s="18">
        <v>14.36</v>
      </c>
      <c r="D10"/>
      <c r="E10" s="7"/>
      <c r="F10" s="3"/>
      <c r="G10" s="15"/>
      <c r="H10" s="12">
        <f>28+(0.7*0.6)</f>
        <v>28.42</v>
      </c>
      <c r="I10" s="7">
        <f>232.01*0.06</f>
        <v>13.920599999999999</v>
      </c>
      <c r="J10" s="19"/>
      <c r="K10" s="20"/>
      <c r="L10" s="20"/>
      <c r="M10" s="20"/>
      <c r="N10" s="20"/>
      <c r="O10" s="20"/>
    </row>
    <row r="11" spans="1:15" ht="18" customHeight="1" x14ac:dyDescent="0.2">
      <c r="B11" s="16" t="s">
        <v>3</v>
      </c>
      <c r="C11" s="18">
        <v>11.3</v>
      </c>
      <c r="E11" s="7"/>
      <c r="F11" s="3"/>
      <c r="G11" s="15"/>
      <c r="H11" s="22"/>
      <c r="I11" s="23"/>
      <c r="J11" s="3"/>
    </row>
    <row r="12" spans="1:15" x14ac:dyDescent="0.2">
      <c r="B12" s="24"/>
      <c r="C12" s="25"/>
      <c r="E12" s="3"/>
      <c r="F12" s="3"/>
      <c r="G12" s="15">
        <v>2006</v>
      </c>
      <c r="H12" s="7"/>
      <c r="I12" s="7"/>
      <c r="J12" s="7"/>
    </row>
    <row r="13" spans="1:15" x14ac:dyDescent="0.2">
      <c r="A13" s="20"/>
      <c r="B13" s="26"/>
      <c r="C13" s="27"/>
      <c r="D13" s="20"/>
      <c r="E13" s="19"/>
      <c r="F13" s="19"/>
      <c r="G13" s="15">
        <v>2007</v>
      </c>
      <c r="H13" s="3"/>
      <c r="I13" s="3"/>
      <c r="J13" s="3"/>
    </row>
    <row r="14" spans="1:15" x14ac:dyDescent="0.2">
      <c r="B14" s="28" t="s">
        <v>4</v>
      </c>
      <c r="C14" s="29"/>
      <c r="E14" s="3"/>
      <c r="F14" s="7"/>
      <c r="G14" s="22"/>
      <c r="H14" s="3"/>
      <c r="I14" s="3"/>
      <c r="J14" s="3"/>
    </row>
    <row r="15" spans="1:15" x14ac:dyDescent="0.2">
      <c r="B15" s="30" t="s">
        <v>5</v>
      </c>
      <c r="C15" s="29"/>
      <c r="E15" s="3"/>
      <c r="F15" s="7"/>
      <c r="G15" s="22"/>
      <c r="H15" s="3"/>
      <c r="I15" s="3"/>
      <c r="J15" s="3"/>
    </row>
    <row r="16" spans="1:15" x14ac:dyDescent="0.2">
      <c r="B16" s="31" t="s">
        <v>6</v>
      </c>
      <c r="E16" s="3"/>
      <c r="F16" s="7"/>
      <c r="G16" s="7"/>
      <c r="H16" s="3"/>
      <c r="I16" s="3"/>
      <c r="J16" s="3"/>
    </row>
    <row r="17" spans="2:10" x14ac:dyDescent="0.2">
      <c r="E17" s="32"/>
      <c r="F17" s="3"/>
      <c r="G17" s="3"/>
      <c r="H17" s="3"/>
      <c r="I17" s="3"/>
      <c r="J17" s="3"/>
    </row>
    <row r="18" spans="2:10" x14ac:dyDescent="0.2">
      <c r="B18" s="29"/>
      <c r="E18" s="3"/>
      <c r="F18" s="3"/>
      <c r="G18" s="3"/>
    </row>
    <row r="19" spans="2:10" x14ac:dyDescent="0.2">
      <c r="E19" s="3"/>
      <c r="F19" s="3"/>
      <c r="G19" s="3"/>
    </row>
  </sheetData>
  <mergeCells count="5">
    <mergeCell ref="B1:C2"/>
    <mergeCell ref="D2:E2"/>
    <mergeCell ref="B3:C3"/>
    <mergeCell ref="B4:B5"/>
    <mergeCell ref="C4:C5"/>
  </mergeCells>
  <printOptions horizontalCentered="1"/>
  <pageMargins left="0.74803149606299213" right="0.74803149606299213" top="0.98425196850393704" bottom="0.98425196850393704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9</vt:lpstr>
      <vt:lpstr>'9'!Área_de_impresión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2021-10-21T18:50:03Z</cp:lastPrinted>
  <dcterms:created xsi:type="dcterms:W3CDTF">2021-10-21T18:49:22Z</dcterms:created>
  <dcterms:modified xsi:type="dcterms:W3CDTF">2021-10-21T18:50:21Z</dcterms:modified>
</cp:coreProperties>
</file>