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7" sheetId="1" r:id="rId1"/>
  </sheets>
  <definedNames>
    <definedName name="_Regression_Int" localSheetId="0" hidden="1">1</definedName>
    <definedName name="Imprimir_área_IM" localSheetId="0">'Cuadro 7'!$C$1:$D$24</definedName>
    <definedName name="_xlnm.Print_Titles" localSheetId="0">'Cuadro 7'!$1:$8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D31" i="1"/>
  <c r="E31" i="1"/>
  <c r="D33" i="1"/>
  <c r="E17" i="1"/>
  <c r="E15" i="1"/>
  <c r="E14" i="1"/>
  <c r="E13" i="1"/>
  <c r="E12" i="1"/>
  <c r="E11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1" i="1"/>
  <c r="E69" i="1"/>
  <c r="E68" i="1"/>
  <c r="E67" i="1"/>
  <c r="E66" i="1"/>
  <c r="E65" i="1"/>
  <c r="E63" i="1"/>
  <c r="E62" i="1"/>
  <c r="E60" i="1"/>
  <c r="E59" i="1"/>
  <c r="E58" i="1"/>
  <c r="E51" i="1"/>
  <c r="E54" i="1"/>
  <c r="E57" i="1"/>
  <c r="E56" i="1"/>
  <c r="E55" i="1"/>
  <c r="E53" i="1"/>
  <c r="E52" i="1"/>
  <c r="E50" i="1"/>
  <c r="E49" i="1"/>
  <c r="E48" i="1"/>
  <c r="E47" i="1"/>
  <c r="E46" i="1"/>
  <c r="E44" i="1"/>
  <c r="E42" i="1"/>
  <c r="E41" i="1"/>
  <c r="E40" i="1"/>
  <c r="E39" i="1"/>
  <c r="E38" i="1"/>
  <c r="H33" i="1"/>
  <c r="G33" i="1"/>
  <c r="F33" i="1"/>
  <c r="E33" i="1"/>
  <c r="H19" i="1" l="1"/>
  <c r="I33" i="1"/>
  <c r="C33" i="1"/>
  <c r="E19" i="1"/>
  <c r="D60" i="1" l="1"/>
  <c r="D56" i="1"/>
  <c r="I30" i="1"/>
  <c r="H30" i="1"/>
  <c r="I35" i="1"/>
  <c r="H35" i="1"/>
  <c r="H32" i="1"/>
  <c r="I32" i="1"/>
  <c r="H31" i="1"/>
  <c r="I31" i="1"/>
  <c r="G31" i="1"/>
  <c r="F29" i="1"/>
  <c r="G29" i="1"/>
  <c r="G28" i="1"/>
  <c r="I26" i="1"/>
  <c r="I27" i="1"/>
  <c r="I25" i="1"/>
  <c r="H26" i="1"/>
  <c r="H27" i="1"/>
  <c r="H25" i="1"/>
  <c r="H22" i="1"/>
  <c r="H21" i="1"/>
  <c r="I20" i="1"/>
  <c r="I21" i="1"/>
  <c r="I22" i="1"/>
  <c r="I23" i="1"/>
  <c r="I19" i="1"/>
  <c r="G19" i="1"/>
  <c r="I17" i="1"/>
  <c r="H17" i="1"/>
  <c r="I15" i="1"/>
  <c r="H15" i="1"/>
  <c r="G13" i="1"/>
  <c r="I12" i="1"/>
  <c r="I13" i="1"/>
  <c r="H12" i="1"/>
  <c r="H13" i="1"/>
  <c r="H11" i="1"/>
  <c r="I11" i="1"/>
  <c r="G11" i="1"/>
  <c r="D41" i="1" l="1"/>
  <c r="F13" i="1" l="1"/>
  <c r="F51" i="1"/>
  <c r="G51" i="1"/>
  <c r="H51" i="1"/>
  <c r="I51" i="1"/>
  <c r="D67" i="1"/>
  <c r="C67" i="1" s="1"/>
  <c r="C60" i="1" l="1"/>
  <c r="D40" i="1"/>
  <c r="D13" i="1" s="1"/>
  <c r="C40" i="1" l="1"/>
  <c r="C13" i="1" s="1"/>
  <c r="H20" i="1"/>
  <c r="H14" i="1"/>
  <c r="E88" i="1" l="1"/>
  <c r="D88" i="1"/>
  <c r="C88" i="1" s="1"/>
  <c r="E32" i="1"/>
  <c r="D86" i="1"/>
  <c r="D85" i="1"/>
  <c r="C85" i="1" s="1"/>
  <c r="D84" i="1"/>
  <c r="D83" i="1"/>
  <c r="D29" i="1" s="1"/>
  <c r="D82" i="1"/>
  <c r="D81" i="1"/>
  <c r="D80" i="1"/>
  <c r="D79" i="1"/>
  <c r="I78" i="1"/>
  <c r="H78" i="1"/>
  <c r="G78" i="1"/>
  <c r="F78" i="1"/>
  <c r="D77" i="1"/>
  <c r="D76" i="1"/>
  <c r="D75" i="1"/>
  <c r="C75" i="1" s="1"/>
  <c r="E20" i="1"/>
  <c r="D74" i="1"/>
  <c r="D73" i="1"/>
  <c r="C73" i="1" s="1"/>
  <c r="D71" i="1"/>
  <c r="D69" i="1"/>
  <c r="C69" i="1" s="1"/>
  <c r="D68" i="1"/>
  <c r="D66" i="1"/>
  <c r="C66" i="1" s="1"/>
  <c r="D65" i="1"/>
  <c r="I64" i="1"/>
  <c r="H64" i="1"/>
  <c r="G64" i="1"/>
  <c r="F64" i="1"/>
  <c r="D62" i="1"/>
  <c r="C62" i="1" s="1"/>
  <c r="D59" i="1"/>
  <c r="D58" i="1"/>
  <c r="C58" i="1" s="1"/>
  <c r="D57" i="1"/>
  <c r="E29" i="1"/>
  <c r="D55" i="1"/>
  <c r="D54" i="1"/>
  <c r="D53" i="1"/>
  <c r="C53" i="1" s="1"/>
  <c r="D52" i="1"/>
  <c r="D50" i="1"/>
  <c r="C50" i="1" s="1"/>
  <c r="E22" i="1"/>
  <c r="D49" i="1"/>
  <c r="D48" i="1"/>
  <c r="D47" i="1"/>
  <c r="C47" i="1" s="1"/>
  <c r="D46" i="1"/>
  <c r="C46" i="1" s="1"/>
  <c r="D44" i="1"/>
  <c r="C44" i="1" s="1"/>
  <c r="D42" i="1"/>
  <c r="D39" i="1"/>
  <c r="C39" i="1" s="1"/>
  <c r="D38" i="1"/>
  <c r="C38" i="1" s="1"/>
  <c r="I37" i="1"/>
  <c r="I36" i="1" s="1"/>
  <c r="H37" i="1"/>
  <c r="G37" i="1"/>
  <c r="F37" i="1"/>
  <c r="G35" i="1"/>
  <c r="F35" i="1"/>
  <c r="G32" i="1"/>
  <c r="F32" i="1"/>
  <c r="F31" i="1"/>
  <c r="G30" i="1"/>
  <c r="F30" i="1"/>
  <c r="I29" i="1"/>
  <c r="H29" i="1"/>
  <c r="I28" i="1"/>
  <c r="H28" i="1"/>
  <c r="F28" i="1"/>
  <c r="G27" i="1"/>
  <c r="F27" i="1"/>
  <c r="G26" i="1"/>
  <c r="F26" i="1"/>
  <c r="G25" i="1"/>
  <c r="F25" i="1"/>
  <c r="H23" i="1"/>
  <c r="H10" i="1" s="1"/>
  <c r="G23" i="1"/>
  <c r="F23" i="1"/>
  <c r="G22" i="1"/>
  <c r="F22" i="1"/>
  <c r="G21" i="1"/>
  <c r="F21" i="1"/>
  <c r="G20" i="1"/>
  <c r="F20" i="1"/>
  <c r="F19" i="1"/>
  <c r="G17" i="1"/>
  <c r="F17" i="1"/>
  <c r="G15" i="1"/>
  <c r="F15" i="1"/>
  <c r="I14" i="1"/>
  <c r="I10" i="1" s="1"/>
  <c r="G14" i="1"/>
  <c r="F14" i="1"/>
  <c r="G12" i="1"/>
  <c r="F12" i="1"/>
  <c r="F11" i="1"/>
  <c r="E28" i="1" l="1"/>
  <c r="D28" i="1"/>
  <c r="H24" i="1"/>
  <c r="H9" i="1" s="1"/>
  <c r="E21" i="1"/>
  <c r="C56" i="1"/>
  <c r="E30" i="1"/>
  <c r="C35" i="1"/>
  <c r="I24" i="1"/>
  <c r="I9" i="1" s="1"/>
  <c r="D27" i="1"/>
  <c r="E35" i="1"/>
  <c r="C86" i="1"/>
  <c r="I63" i="1"/>
  <c r="G24" i="1"/>
  <c r="C59" i="1"/>
  <c r="F24" i="1"/>
  <c r="D51" i="1"/>
  <c r="D21" i="1"/>
  <c r="C19" i="1"/>
  <c r="D15" i="1"/>
  <c r="E23" i="1"/>
  <c r="H63" i="1"/>
  <c r="C79" i="1"/>
  <c r="G63" i="1"/>
  <c r="D25" i="1"/>
  <c r="D12" i="1"/>
  <c r="D14" i="1"/>
  <c r="F36" i="1"/>
  <c r="D20" i="1"/>
  <c r="E37" i="1"/>
  <c r="H36" i="1"/>
  <c r="C41" i="1"/>
  <c r="D26" i="1"/>
  <c r="C55" i="1"/>
  <c r="C74" i="1"/>
  <c r="C20" i="1" s="1"/>
  <c r="C76" i="1"/>
  <c r="F63" i="1"/>
  <c r="C82" i="1"/>
  <c r="C84" i="1"/>
  <c r="D32" i="1"/>
  <c r="E25" i="1"/>
  <c r="E27" i="1"/>
  <c r="D17" i="1"/>
  <c r="E26" i="1"/>
  <c r="D30" i="1"/>
  <c r="G36" i="1"/>
  <c r="D37" i="1"/>
  <c r="E64" i="1"/>
  <c r="D78" i="1"/>
  <c r="C81" i="1"/>
  <c r="F10" i="1"/>
  <c r="G10" i="1"/>
  <c r="D22" i="1"/>
  <c r="D23" i="1"/>
  <c r="C42" i="1"/>
  <c r="C15" i="1" s="1"/>
  <c r="C49" i="1"/>
  <c r="C52" i="1"/>
  <c r="C65" i="1"/>
  <c r="C68" i="1"/>
  <c r="C77" i="1"/>
  <c r="C23" i="1" s="1"/>
  <c r="C83" i="1"/>
  <c r="C48" i="1"/>
  <c r="C21" i="1" s="1"/>
  <c r="C54" i="1"/>
  <c r="C57" i="1"/>
  <c r="C71" i="1"/>
  <c r="C17" i="1" s="1"/>
  <c r="C80" i="1"/>
  <c r="C26" i="1" s="1"/>
  <c r="C12" i="1"/>
  <c r="D19" i="1"/>
  <c r="D35" i="1"/>
  <c r="D64" i="1"/>
  <c r="D11" i="1"/>
  <c r="D24" i="1" l="1"/>
  <c r="C22" i="1"/>
  <c r="C32" i="1"/>
  <c r="E10" i="1"/>
  <c r="C51" i="1"/>
  <c r="E24" i="1"/>
  <c r="C25" i="1"/>
  <c r="C27" i="1"/>
  <c r="C30" i="1"/>
  <c r="C78" i="1"/>
  <c r="C14" i="1"/>
  <c r="F9" i="1"/>
  <c r="D36" i="1"/>
  <c r="E36" i="1"/>
  <c r="C28" i="1"/>
  <c r="C29" i="1"/>
  <c r="C64" i="1"/>
  <c r="D63" i="1"/>
  <c r="C37" i="1"/>
  <c r="G9" i="1"/>
  <c r="D10" i="1"/>
  <c r="C11" i="1"/>
  <c r="D9" i="1" l="1"/>
  <c r="E9" i="1"/>
  <c r="C63" i="1"/>
  <c r="C24" i="1"/>
  <c r="C10" i="1"/>
  <c r="C36" i="1"/>
  <c r="C9" i="1" l="1"/>
</calcChain>
</file>

<file path=xl/sharedStrings.xml><?xml version="1.0" encoding="utf-8"?>
<sst xmlns="http://schemas.openxmlformats.org/spreadsheetml/2006/main" count="184" uniqueCount="44">
  <si>
    <t>Cuadro 7. MÉDICOS EN LAS INSTALACIONES DE SALUD EN LA REPÚBLICA, POR JORNADA LABORAL Y DEPENDENCIA,</t>
  </si>
  <si>
    <t>SEGÚN NIVEL DE ATENCIÓN, CLASE DE INSTALACIÓN, CON Y SIN ESPECIALIDAD: AÑO 2025</t>
  </si>
  <si>
    <t>Nivel de atención, clase de instalación, con y sin especialidad</t>
  </si>
  <si>
    <t>Médicos</t>
  </si>
  <si>
    <t>Total</t>
  </si>
  <si>
    <t>Jornada laboral</t>
  </si>
  <si>
    <t>Dependencia</t>
  </si>
  <si>
    <t>Tiempo completo</t>
  </si>
  <si>
    <t>Tiempo parcial</t>
  </si>
  <si>
    <t>Oficial</t>
  </si>
  <si>
    <t>Particular</t>
  </si>
  <si>
    <t>TOTAL</t>
  </si>
  <si>
    <t>Primero:</t>
  </si>
  <si>
    <t>Puesto de Salud</t>
  </si>
  <si>
    <t>-</t>
  </si>
  <si>
    <t>Subcentro de Salud</t>
  </si>
  <si>
    <t>Clínica o Consultorio Privado</t>
  </si>
  <si>
    <t>Centro de Salud Básico</t>
  </si>
  <si>
    <t>Centro de Atención, Promoción</t>
  </si>
  <si>
    <t xml:space="preserve">   y Prevención de Salud</t>
  </si>
  <si>
    <t>Unidad Local de Atención Primaria</t>
  </si>
  <si>
    <t xml:space="preserve">   de Salud</t>
  </si>
  <si>
    <t>Policlínica Básica</t>
  </si>
  <si>
    <t>Centro de Salud con especialidades</t>
  </si>
  <si>
    <t>Centro de Salud con camas</t>
  </si>
  <si>
    <t>Otros</t>
  </si>
  <si>
    <t>Segundo:</t>
  </si>
  <si>
    <t>Policlínica Especializada</t>
  </si>
  <si>
    <t>Policentro de Salud</t>
  </si>
  <si>
    <t>Hospital de Área</t>
  </si>
  <si>
    <t>Clínica Hospital</t>
  </si>
  <si>
    <t>Centro Médico</t>
  </si>
  <si>
    <t>Hospital Sectorial</t>
  </si>
  <si>
    <t>Hospital Crónico</t>
  </si>
  <si>
    <t>Hospital Regional</t>
  </si>
  <si>
    <t>Tercero, Hospital Nacional de Referencia</t>
  </si>
  <si>
    <t>General y Especializado</t>
  </si>
  <si>
    <t>Con especialidad</t>
  </si>
  <si>
    <t>Sin especialidad (1)</t>
  </si>
  <si>
    <t>(1) Comprende médicos en medicina general, internos, residentes y docentes universitarios.</t>
  </si>
  <si>
    <t>- Cantidad nula o cero.</t>
  </si>
  <si>
    <t>Fuente: Los datos publicados corresponden a la información recopilada en las instalaciones de salud de la República.</t>
  </si>
  <si>
    <t>Centro de Promoción de Salud</t>
  </si>
  <si>
    <t>Centro de Promición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</si>
</sst>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;&quot;-&quot;"/>
    <numFmt numFmtId="165" formatCode="\ #,##0;&quot;-&quot;;&quot;-&quot;"/>
  </numFmts>
  <fonts count="6" x14ac:knownFonts="1">
    <font>
      <sz val="12"/>
      <name val="Courier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/>
    <xf numFmtId="3" fontId="1" fillId="0" borderId="2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2" fillId="0" borderId="4" xfId="0" applyFont="1" applyBorder="1" applyAlignment="1" applyProtection="1">
      <alignment horizontal="left"/>
    </xf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3" fontId="2" fillId="0" borderId="2" xfId="0" applyNumberFormat="1" applyFont="1" applyFill="1" applyBorder="1"/>
    <xf numFmtId="3" fontId="2" fillId="0" borderId="2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2" fillId="0" borderId="5" xfId="0" applyFont="1" applyBorder="1"/>
    <xf numFmtId="3" fontId="1" fillId="0" borderId="6" xfId="0" applyNumberFormat="1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49" fontId="2" fillId="0" borderId="0" xfId="0" applyNumberFormat="1" applyFont="1" applyBorder="1"/>
    <xf numFmtId="3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4" fontId="1" fillId="0" borderId="2" xfId="0" applyNumberFormat="1" applyFont="1" applyFill="1" applyBorder="1"/>
    <xf numFmtId="164" fontId="1" fillId="0" borderId="3" xfId="0" applyNumberFormat="1" applyFont="1" applyFill="1" applyBorder="1"/>
    <xf numFmtId="164" fontId="1" fillId="0" borderId="2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right"/>
    </xf>
    <xf numFmtId="0" fontId="3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95"/>
  <sheetViews>
    <sheetView tabSelected="1" zoomScaleNormal="100" workbookViewId="0">
      <selection sqref="A1:I1"/>
    </sheetView>
  </sheetViews>
  <sheetFormatPr baseColWidth="10" defaultColWidth="11.77734375" defaultRowHeight="12.75" x14ac:dyDescent="0.2"/>
  <cols>
    <col min="1" max="1" width="1.77734375" style="2" customWidth="1"/>
    <col min="2" max="2" width="24.77734375" style="2" customWidth="1"/>
    <col min="3" max="8" width="8.77734375" style="2" customWidth="1"/>
    <col min="9" max="9" width="8.77734375" style="1" customWidth="1"/>
    <col min="10" max="10" width="11.77734375" style="1"/>
    <col min="11" max="16384" width="11.77734375" style="2"/>
  </cols>
  <sheetData>
    <row r="1" spans="1:10" ht="17.10000000000000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0" ht="17.100000000000001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10" ht="12.6" customHeight="1" x14ac:dyDescent="0.2">
      <c r="A3" s="1"/>
      <c r="B3" s="1"/>
      <c r="C3" s="3"/>
      <c r="D3" s="3"/>
      <c r="E3" s="3"/>
      <c r="F3" s="3"/>
      <c r="G3" s="3"/>
      <c r="H3" s="3"/>
      <c r="I3" s="3"/>
    </row>
    <row r="4" spans="1:10" ht="24.95" customHeight="1" x14ac:dyDescent="0.2">
      <c r="A4" s="39" t="s">
        <v>2</v>
      </c>
      <c r="B4" s="39"/>
      <c r="C4" s="39" t="s">
        <v>3</v>
      </c>
      <c r="D4" s="39"/>
      <c r="E4" s="39"/>
      <c r="F4" s="39"/>
      <c r="G4" s="39"/>
      <c r="H4" s="39"/>
      <c r="I4" s="40"/>
    </row>
    <row r="5" spans="1:10" ht="27.75" customHeight="1" x14ac:dyDescent="0.2">
      <c r="A5" s="39"/>
      <c r="B5" s="39"/>
      <c r="C5" s="39" t="s">
        <v>4</v>
      </c>
      <c r="D5" s="39" t="s">
        <v>5</v>
      </c>
      <c r="E5" s="39"/>
      <c r="F5" s="39" t="s">
        <v>6</v>
      </c>
      <c r="G5" s="39"/>
      <c r="H5" s="39"/>
      <c r="I5" s="40"/>
    </row>
    <row r="6" spans="1:10" ht="27" customHeight="1" x14ac:dyDescent="0.2">
      <c r="A6" s="39"/>
      <c r="B6" s="39"/>
      <c r="C6" s="39"/>
      <c r="D6" s="39" t="s">
        <v>7</v>
      </c>
      <c r="E6" s="39" t="s">
        <v>8</v>
      </c>
      <c r="F6" s="39" t="s">
        <v>9</v>
      </c>
      <c r="G6" s="39"/>
      <c r="H6" s="39" t="s">
        <v>10</v>
      </c>
      <c r="I6" s="40"/>
    </row>
    <row r="7" spans="1:10" ht="36" customHeight="1" x14ac:dyDescent="0.2">
      <c r="A7" s="39"/>
      <c r="B7" s="39"/>
      <c r="C7" s="39"/>
      <c r="D7" s="39"/>
      <c r="E7" s="39"/>
      <c r="F7" s="4" t="s">
        <v>7</v>
      </c>
      <c r="G7" s="4" t="s">
        <v>8</v>
      </c>
      <c r="H7" s="4" t="s">
        <v>7</v>
      </c>
      <c r="I7" s="36" t="s">
        <v>8</v>
      </c>
    </row>
    <row r="8" spans="1:10" s="9" customFormat="1" ht="12.6" customHeight="1" x14ac:dyDescent="0.2">
      <c r="A8" s="5"/>
      <c r="B8" s="5"/>
      <c r="C8" s="6"/>
      <c r="D8" s="7"/>
      <c r="E8" s="6"/>
      <c r="F8" s="6"/>
      <c r="G8" s="6"/>
      <c r="H8" s="6"/>
      <c r="I8" s="7"/>
      <c r="J8" s="8"/>
    </row>
    <row r="9" spans="1:10" ht="21" customHeight="1" x14ac:dyDescent="0.2">
      <c r="A9" s="41" t="s">
        <v>11</v>
      </c>
      <c r="B9" s="41"/>
      <c r="C9" s="10">
        <f t="shared" ref="C9:I9" si="0">SUM(C10+C24+C35)</f>
        <v>8068</v>
      </c>
      <c r="D9" s="10">
        <f t="shared" si="0"/>
        <v>6206</v>
      </c>
      <c r="E9" s="10">
        <f t="shared" si="0"/>
        <v>1862</v>
      </c>
      <c r="F9" s="10">
        <f t="shared" si="0"/>
        <v>5802</v>
      </c>
      <c r="G9" s="10">
        <f t="shared" si="0"/>
        <v>829</v>
      </c>
      <c r="H9" s="10">
        <f t="shared" si="0"/>
        <v>404</v>
      </c>
      <c r="I9" s="11">
        <f t="shared" si="0"/>
        <v>1033</v>
      </c>
    </row>
    <row r="10" spans="1:10" ht="24.95" customHeight="1" x14ac:dyDescent="0.2">
      <c r="A10" s="12" t="s">
        <v>12</v>
      </c>
      <c r="B10" s="12"/>
      <c r="C10" s="13">
        <f t="shared" ref="C10:I10" si="1">SUM(C11:C23)</f>
        <v>1977</v>
      </c>
      <c r="D10" s="13">
        <f t="shared" si="1"/>
        <v>1517</v>
      </c>
      <c r="E10" s="13">
        <f t="shared" si="1"/>
        <v>460</v>
      </c>
      <c r="F10" s="13">
        <f t="shared" si="1"/>
        <v>1397</v>
      </c>
      <c r="G10" s="13">
        <f t="shared" si="1"/>
        <v>196</v>
      </c>
      <c r="H10" s="13">
        <f>SUM(H11:H23)</f>
        <v>120</v>
      </c>
      <c r="I10" s="14">
        <f t="shared" si="1"/>
        <v>264</v>
      </c>
    </row>
    <row r="11" spans="1:10" ht="20.100000000000001" customHeight="1" x14ac:dyDescent="0.2">
      <c r="B11" s="15" t="s">
        <v>13</v>
      </c>
      <c r="C11" s="13">
        <f>SUM(D11:E11)</f>
        <v>16</v>
      </c>
      <c r="D11" s="13">
        <f t="shared" ref="D11:G12" si="2">SUM(D65+D38)</f>
        <v>16</v>
      </c>
      <c r="E11" s="32">
        <f>SUM(E65+E38)</f>
        <v>0</v>
      </c>
      <c r="F11" s="13">
        <f t="shared" si="2"/>
        <v>16</v>
      </c>
      <c r="G11" s="32">
        <f t="shared" si="2"/>
        <v>0</v>
      </c>
      <c r="H11" s="32">
        <f t="shared" ref="H11:I11" si="3">SUM(H65+H38)</f>
        <v>0</v>
      </c>
      <c r="I11" s="33">
        <f t="shared" si="3"/>
        <v>0</v>
      </c>
    </row>
    <row r="12" spans="1:10" ht="18.600000000000001" customHeight="1" x14ac:dyDescent="0.2">
      <c r="B12" s="15" t="s">
        <v>15</v>
      </c>
      <c r="C12" s="13">
        <f>SUM(C66+C39)</f>
        <v>41</v>
      </c>
      <c r="D12" s="13">
        <f t="shared" si="2"/>
        <v>31</v>
      </c>
      <c r="E12" s="10">
        <f>SUM(E66+E39)</f>
        <v>10</v>
      </c>
      <c r="F12" s="13">
        <f t="shared" si="2"/>
        <v>31</v>
      </c>
      <c r="G12" s="13">
        <f t="shared" si="2"/>
        <v>10</v>
      </c>
      <c r="H12" s="32">
        <f t="shared" ref="H12:I12" si="4">SUM(H66+H39)</f>
        <v>0</v>
      </c>
      <c r="I12" s="33">
        <f t="shared" si="4"/>
        <v>0</v>
      </c>
    </row>
    <row r="13" spans="1:10" ht="18.600000000000001" customHeight="1" x14ac:dyDescent="0.2">
      <c r="B13" s="15" t="s">
        <v>43</v>
      </c>
      <c r="C13" s="13">
        <f>SUM(C67+C40)</f>
        <v>2</v>
      </c>
      <c r="D13" s="13">
        <f>SUM(D67+D40)</f>
        <v>2</v>
      </c>
      <c r="E13" s="32">
        <f>SUM(E67+E40)</f>
        <v>0</v>
      </c>
      <c r="F13" s="13">
        <f>SUM(F67+F40)</f>
        <v>2</v>
      </c>
      <c r="G13" s="32">
        <f t="shared" ref="G13:I19" si="5">SUM(G67+G40)</f>
        <v>0</v>
      </c>
      <c r="H13" s="32">
        <f t="shared" si="5"/>
        <v>0</v>
      </c>
      <c r="I13" s="33">
        <f t="shared" si="5"/>
        <v>0</v>
      </c>
    </row>
    <row r="14" spans="1:10" s="1" customFormat="1" ht="18.600000000000001" customHeight="1" x14ac:dyDescent="0.2">
      <c r="A14" s="2"/>
      <c r="B14" s="15" t="s">
        <v>16</v>
      </c>
      <c r="C14" s="13">
        <f t="shared" ref="C14:I14" si="6">SUM(C41,C68)</f>
        <v>437</v>
      </c>
      <c r="D14" s="13">
        <f t="shared" si="6"/>
        <v>158</v>
      </c>
      <c r="E14" s="13">
        <f>SUM(E41,E68)</f>
        <v>279</v>
      </c>
      <c r="F14" s="13">
        <f t="shared" si="6"/>
        <v>51</v>
      </c>
      <c r="G14" s="13">
        <f t="shared" si="6"/>
        <v>15</v>
      </c>
      <c r="H14" s="13">
        <f t="shared" si="6"/>
        <v>107</v>
      </c>
      <c r="I14" s="14">
        <f t="shared" si="6"/>
        <v>264</v>
      </c>
    </row>
    <row r="15" spans="1:10" s="1" customFormat="1" ht="18.600000000000001" customHeight="1" x14ac:dyDescent="0.2">
      <c r="A15" s="2"/>
      <c r="B15" s="15" t="s">
        <v>17</v>
      </c>
      <c r="C15" s="13">
        <f>SUM(C42,C69)</f>
        <v>257</v>
      </c>
      <c r="D15" s="13">
        <f>SUM(D42,D69)</f>
        <v>233</v>
      </c>
      <c r="E15" s="13">
        <f>SUM(E42,E69)</f>
        <v>24</v>
      </c>
      <c r="F15" s="13">
        <f>SUM(F42,F69)</f>
        <v>233</v>
      </c>
      <c r="G15" s="13">
        <f>SUM(G42,G69)</f>
        <v>24</v>
      </c>
      <c r="H15" s="32">
        <f t="shared" si="5"/>
        <v>0</v>
      </c>
      <c r="I15" s="33">
        <f t="shared" si="5"/>
        <v>0</v>
      </c>
    </row>
    <row r="16" spans="1:10" s="1" customFormat="1" ht="18.600000000000001" customHeight="1" x14ac:dyDescent="0.2">
      <c r="A16" s="2"/>
      <c r="B16" s="15" t="s">
        <v>18</v>
      </c>
      <c r="C16" s="13"/>
      <c r="D16" s="13"/>
      <c r="E16" s="13"/>
      <c r="F16" s="13"/>
      <c r="G16" s="13"/>
      <c r="H16" s="10"/>
      <c r="I16" s="11"/>
    </row>
    <row r="17" spans="1:9" s="1" customFormat="1" ht="13.5" customHeight="1" x14ac:dyDescent="0.2">
      <c r="A17" s="2"/>
      <c r="B17" s="15" t="s">
        <v>19</v>
      </c>
      <c r="C17" s="13">
        <f>SUM(C44,C71)</f>
        <v>73</v>
      </c>
      <c r="D17" s="13">
        <f>SUM(D44,D71)</f>
        <v>67</v>
      </c>
      <c r="E17" s="13">
        <f>SUM(E44,E71)</f>
        <v>6</v>
      </c>
      <c r="F17" s="13">
        <f>SUM(F44,F71)</f>
        <v>67</v>
      </c>
      <c r="G17" s="13">
        <f>SUM(G44,G71)</f>
        <v>6</v>
      </c>
      <c r="H17" s="32">
        <f t="shared" si="5"/>
        <v>0</v>
      </c>
      <c r="I17" s="33">
        <f t="shared" si="5"/>
        <v>0</v>
      </c>
    </row>
    <row r="18" spans="1:9" s="1" customFormat="1" ht="18.600000000000001" customHeight="1" x14ac:dyDescent="0.2">
      <c r="A18" s="2"/>
      <c r="B18" s="15" t="s">
        <v>20</v>
      </c>
      <c r="C18" s="13"/>
      <c r="D18" s="13"/>
      <c r="E18" s="13"/>
      <c r="F18" s="13"/>
      <c r="G18" s="13"/>
      <c r="H18" s="10"/>
      <c r="I18" s="11"/>
    </row>
    <row r="19" spans="1:9" s="1" customFormat="1" ht="13.5" customHeight="1" x14ac:dyDescent="0.2">
      <c r="A19" s="2"/>
      <c r="B19" s="15" t="s">
        <v>21</v>
      </c>
      <c r="C19" s="13">
        <f t="shared" ref="C19:D23" si="7">SUM(C46,C73)</f>
        <v>61</v>
      </c>
      <c r="D19" s="13">
        <f t="shared" si="7"/>
        <v>61</v>
      </c>
      <c r="E19" s="32">
        <f>SUM(E73+E46)</f>
        <v>0</v>
      </c>
      <c r="F19" s="10">
        <f>SUM(F46,F73)</f>
        <v>61</v>
      </c>
      <c r="G19" s="32">
        <f t="shared" si="5"/>
        <v>0</v>
      </c>
      <c r="H19" s="32">
        <f>SUM(H73+H46)</f>
        <v>0</v>
      </c>
      <c r="I19" s="33">
        <f t="shared" si="5"/>
        <v>0</v>
      </c>
    </row>
    <row r="20" spans="1:9" s="1" customFormat="1" ht="18.600000000000001" customHeight="1" x14ac:dyDescent="0.2">
      <c r="A20" s="2"/>
      <c r="B20" s="15" t="s">
        <v>22</v>
      </c>
      <c r="C20" s="13">
        <f t="shared" si="7"/>
        <v>177</v>
      </c>
      <c r="D20" s="13">
        <f t="shared" si="7"/>
        <v>126</v>
      </c>
      <c r="E20" s="13">
        <f>SUM(E47,E74)</f>
        <v>51</v>
      </c>
      <c r="F20" s="13">
        <f>SUM(F47,F74)</f>
        <v>124</v>
      </c>
      <c r="G20" s="13">
        <f>SUM(G47,G74)</f>
        <v>51</v>
      </c>
      <c r="H20" s="13">
        <f>SUM(H47,H74)</f>
        <v>2</v>
      </c>
      <c r="I20" s="33">
        <f t="shared" ref="I20" si="8">SUM(I74+I47)</f>
        <v>0</v>
      </c>
    </row>
    <row r="21" spans="1:9" s="1" customFormat="1" ht="18.600000000000001" customHeight="1" x14ac:dyDescent="0.2">
      <c r="A21" s="2"/>
      <c r="B21" s="15" t="s">
        <v>23</v>
      </c>
      <c r="C21" s="13">
        <f t="shared" si="7"/>
        <v>439</v>
      </c>
      <c r="D21" s="13">
        <f t="shared" si="7"/>
        <v>405</v>
      </c>
      <c r="E21" s="13">
        <f>SUM(E48,E75)</f>
        <v>34</v>
      </c>
      <c r="F21" s="13">
        <f>SUM(F48,F75)</f>
        <v>405</v>
      </c>
      <c r="G21" s="13">
        <f>SUM(G48,G75)</f>
        <v>34</v>
      </c>
      <c r="H21" s="32">
        <f t="shared" ref="H21:I22" si="9">SUM(H75+H48)</f>
        <v>0</v>
      </c>
      <c r="I21" s="33">
        <f t="shared" si="9"/>
        <v>0</v>
      </c>
    </row>
    <row r="22" spans="1:9" s="1" customFormat="1" ht="18.600000000000001" customHeight="1" x14ac:dyDescent="0.2">
      <c r="A22" s="2"/>
      <c r="B22" s="15" t="s">
        <v>24</v>
      </c>
      <c r="C22" s="13">
        <f t="shared" si="7"/>
        <v>117</v>
      </c>
      <c r="D22" s="13">
        <f t="shared" si="7"/>
        <v>100</v>
      </c>
      <c r="E22" s="13">
        <f>SUM(E49,E76)</f>
        <v>17</v>
      </c>
      <c r="F22" s="13">
        <f>SUM(F49,F76)</f>
        <v>100</v>
      </c>
      <c r="G22" s="13">
        <f>SUM(G49,G76)</f>
        <v>17</v>
      </c>
      <c r="H22" s="32">
        <f t="shared" si="9"/>
        <v>0</v>
      </c>
      <c r="I22" s="33">
        <f t="shared" ref="I22" si="10">SUM(I76+I49)</f>
        <v>0</v>
      </c>
    </row>
    <row r="23" spans="1:9" s="1" customFormat="1" ht="18.600000000000001" customHeight="1" x14ac:dyDescent="0.2">
      <c r="A23" s="2"/>
      <c r="B23" s="15" t="s">
        <v>25</v>
      </c>
      <c r="C23" s="13">
        <f t="shared" si="7"/>
        <v>357</v>
      </c>
      <c r="D23" s="13">
        <f t="shared" si="7"/>
        <v>318</v>
      </c>
      <c r="E23" s="13">
        <f>SUM(E50,E77)</f>
        <v>39</v>
      </c>
      <c r="F23" s="13">
        <f>SUM(F50,F77)</f>
        <v>307</v>
      </c>
      <c r="G23" s="13">
        <f>SUM(G50,G77)</f>
        <v>39</v>
      </c>
      <c r="H23" s="11">
        <f>SUM(H50,H77)</f>
        <v>11</v>
      </c>
      <c r="I23" s="33">
        <f t="shared" ref="H23:I25" si="11">SUM(I77+I50)</f>
        <v>0</v>
      </c>
    </row>
    <row r="24" spans="1:9" s="1" customFormat="1" ht="21" customHeight="1" x14ac:dyDescent="0.2">
      <c r="A24" s="12" t="s">
        <v>26</v>
      </c>
      <c r="B24" s="12"/>
      <c r="C24" s="13">
        <f>SUM(C25:C33)</f>
        <v>4336</v>
      </c>
      <c r="D24" s="13">
        <f>SUM(D25:D33)</f>
        <v>3147</v>
      </c>
      <c r="E24" s="13">
        <f>SUM(E25:E33)</f>
        <v>1189</v>
      </c>
      <c r="F24" s="13">
        <f>SUM(F25:F33)</f>
        <v>2863</v>
      </c>
      <c r="G24" s="13">
        <f>SUM(G25:G33)</f>
        <v>420</v>
      </c>
      <c r="H24" s="10">
        <f>SUM(H26:H33)</f>
        <v>284</v>
      </c>
      <c r="I24" s="11">
        <f>SUM(I25:I33)</f>
        <v>769</v>
      </c>
    </row>
    <row r="25" spans="1:9" s="1" customFormat="1" ht="20.100000000000001" customHeight="1" x14ac:dyDescent="0.2">
      <c r="A25" s="2"/>
      <c r="B25" s="15" t="s">
        <v>27</v>
      </c>
      <c r="C25" s="13">
        <f t="shared" ref="C25:G27" si="12">SUM(C52,C79)</f>
        <v>1047</v>
      </c>
      <c r="D25" s="13">
        <f t="shared" si="12"/>
        <v>902</v>
      </c>
      <c r="E25" s="13">
        <f t="shared" si="12"/>
        <v>145</v>
      </c>
      <c r="F25" s="13">
        <f t="shared" si="12"/>
        <v>902</v>
      </c>
      <c r="G25" s="13">
        <f t="shared" si="12"/>
        <v>145</v>
      </c>
      <c r="H25" s="33">
        <f t="shared" si="11"/>
        <v>0</v>
      </c>
      <c r="I25" s="33">
        <f t="shared" si="11"/>
        <v>0</v>
      </c>
    </row>
    <row r="26" spans="1:9" s="1" customFormat="1" ht="18.600000000000001" customHeight="1" x14ac:dyDescent="0.2">
      <c r="A26" s="2"/>
      <c r="B26" s="15" t="s">
        <v>28</v>
      </c>
      <c r="C26" s="13">
        <f t="shared" si="12"/>
        <v>51</v>
      </c>
      <c r="D26" s="13">
        <f t="shared" si="12"/>
        <v>48</v>
      </c>
      <c r="E26" s="13">
        <f t="shared" si="12"/>
        <v>3</v>
      </c>
      <c r="F26" s="13">
        <f t="shared" si="12"/>
        <v>48</v>
      </c>
      <c r="G26" s="13">
        <f t="shared" si="12"/>
        <v>3</v>
      </c>
      <c r="H26" s="33">
        <f t="shared" ref="H26:I26" si="13">SUM(H80+H53)</f>
        <v>0</v>
      </c>
      <c r="I26" s="33">
        <f t="shared" si="13"/>
        <v>0</v>
      </c>
    </row>
    <row r="27" spans="1:9" s="1" customFormat="1" ht="18.600000000000001" customHeight="1" x14ac:dyDescent="0.2">
      <c r="A27" s="2"/>
      <c r="B27" s="15" t="s">
        <v>29</v>
      </c>
      <c r="C27" s="13">
        <f t="shared" si="12"/>
        <v>160</v>
      </c>
      <c r="D27" s="13">
        <f t="shared" si="12"/>
        <v>153</v>
      </c>
      <c r="E27" s="13">
        <f t="shared" si="12"/>
        <v>7</v>
      </c>
      <c r="F27" s="13">
        <f t="shared" si="12"/>
        <v>153</v>
      </c>
      <c r="G27" s="13">
        <f t="shared" si="12"/>
        <v>7</v>
      </c>
      <c r="H27" s="33">
        <f t="shared" ref="F27:I35" si="14">SUM(H81+H54)</f>
        <v>0</v>
      </c>
      <c r="I27" s="33">
        <f t="shared" si="14"/>
        <v>0</v>
      </c>
    </row>
    <row r="28" spans="1:9" s="1" customFormat="1" ht="18.600000000000001" customHeight="1" x14ac:dyDescent="0.2">
      <c r="A28" s="2"/>
      <c r="B28" s="15" t="s">
        <v>30</v>
      </c>
      <c r="C28" s="13">
        <f>SUM(C55,C82)</f>
        <v>1140</v>
      </c>
      <c r="D28" s="13">
        <f>SUM(D55,D82)</f>
        <v>390</v>
      </c>
      <c r="E28" s="13">
        <f>SUM(E55,E82)</f>
        <v>750</v>
      </c>
      <c r="F28" s="13">
        <f>SUM(F55,F82)</f>
        <v>110</v>
      </c>
      <c r="G28" s="33">
        <f t="shared" si="14"/>
        <v>0</v>
      </c>
      <c r="H28" s="13">
        <f>SUM(H55,H82)</f>
        <v>280</v>
      </c>
      <c r="I28" s="14">
        <f>SUM(I55,I82)</f>
        <v>750</v>
      </c>
    </row>
    <row r="29" spans="1:9" s="1" customFormat="1" ht="18.600000000000001" customHeight="1" x14ac:dyDescent="0.2">
      <c r="A29" s="2"/>
      <c r="B29" s="15" t="s">
        <v>31</v>
      </c>
      <c r="C29" s="13">
        <f t="shared" ref="C29:E30" si="15">SUM(C56,C83)</f>
        <v>21</v>
      </c>
      <c r="D29" s="13">
        <f t="shared" si="15"/>
        <v>4</v>
      </c>
      <c r="E29" s="13">
        <f t="shared" si="15"/>
        <v>17</v>
      </c>
      <c r="F29" s="33">
        <f t="shared" si="14"/>
        <v>0</v>
      </c>
      <c r="G29" s="33">
        <f t="shared" si="14"/>
        <v>0</v>
      </c>
      <c r="H29" s="13">
        <f>SUM(H56,H83)</f>
        <v>4</v>
      </c>
      <c r="I29" s="14">
        <f>SUM(I56,I83)</f>
        <v>17</v>
      </c>
    </row>
    <row r="30" spans="1:9" s="1" customFormat="1" ht="18.600000000000001" customHeight="1" x14ac:dyDescent="0.2">
      <c r="A30" s="2"/>
      <c r="B30" s="15" t="s">
        <v>32</v>
      </c>
      <c r="C30" s="13">
        <f t="shared" si="15"/>
        <v>144</v>
      </c>
      <c r="D30" s="13">
        <f t="shared" si="15"/>
        <v>106</v>
      </c>
      <c r="E30" s="10">
        <f t="shared" si="15"/>
        <v>38</v>
      </c>
      <c r="F30" s="10">
        <f>SUM(F57,F84)</f>
        <v>106</v>
      </c>
      <c r="G30" s="10">
        <f>SUM(G57,G84)</f>
        <v>38</v>
      </c>
      <c r="H30" s="33">
        <f t="shared" si="14"/>
        <v>0</v>
      </c>
      <c r="I30" s="33">
        <f t="shared" si="14"/>
        <v>0</v>
      </c>
    </row>
    <row r="31" spans="1:9" ht="18.600000000000001" customHeight="1" x14ac:dyDescent="0.2">
      <c r="B31" s="15" t="s">
        <v>33</v>
      </c>
      <c r="C31" s="13">
        <f>SUM(C58,C85)</f>
        <v>8</v>
      </c>
      <c r="D31" s="13">
        <f>SUM(D58,D85)</f>
        <v>8</v>
      </c>
      <c r="E31" s="33">
        <f>SUM(E85+E58)</f>
        <v>0</v>
      </c>
      <c r="F31" s="10">
        <f>SUM(F58,F85)</f>
        <v>8</v>
      </c>
      <c r="G31" s="33">
        <f t="shared" si="14"/>
        <v>0</v>
      </c>
      <c r="H31" s="33">
        <f t="shared" si="14"/>
        <v>0</v>
      </c>
      <c r="I31" s="33">
        <f t="shared" si="14"/>
        <v>0</v>
      </c>
    </row>
    <row r="32" spans="1:9" ht="18.600000000000001" customHeight="1" x14ac:dyDescent="0.2">
      <c r="B32" s="15" t="s">
        <v>34</v>
      </c>
      <c r="C32" s="13">
        <f>SUM(C59,C86)</f>
        <v>1763</v>
      </c>
      <c r="D32" s="13">
        <f>SUM(D59,D86)</f>
        <v>1536</v>
      </c>
      <c r="E32" s="10">
        <f>SUM(E59,E86)</f>
        <v>227</v>
      </c>
      <c r="F32" s="10">
        <f>SUM(F59,F86)</f>
        <v>1536</v>
      </c>
      <c r="G32" s="10">
        <f>SUM(G59,G86)</f>
        <v>227</v>
      </c>
      <c r="H32" s="33">
        <f t="shared" si="14"/>
        <v>0</v>
      </c>
      <c r="I32" s="33">
        <f t="shared" si="14"/>
        <v>0</v>
      </c>
    </row>
    <row r="33" spans="1:10" ht="18.600000000000001" customHeight="1" x14ac:dyDescent="0.2">
      <c r="B33" s="31" t="s">
        <v>25</v>
      </c>
      <c r="C33" s="10">
        <f t="shared" ref="C33" si="16">SUM(C60)</f>
        <v>2</v>
      </c>
      <c r="D33" s="35">
        <f>SUM(D60)</f>
        <v>0</v>
      </c>
      <c r="E33" s="10">
        <f>SUM(E60)</f>
        <v>2</v>
      </c>
      <c r="F33" s="35">
        <f t="shared" ref="F33:H33" si="17">SUM(F60)</f>
        <v>0</v>
      </c>
      <c r="G33" s="35">
        <f t="shared" si="17"/>
        <v>0</v>
      </c>
      <c r="H33" s="35">
        <f t="shared" si="17"/>
        <v>0</v>
      </c>
      <c r="I33" s="11">
        <f>SUM(I60)</f>
        <v>2</v>
      </c>
    </row>
    <row r="34" spans="1:10" ht="21" customHeight="1" x14ac:dyDescent="0.2">
      <c r="A34" s="12" t="s">
        <v>35</v>
      </c>
      <c r="C34" s="11"/>
      <c r="D34" s="11"/>
      <c r="E34" s="11"/>
      <c r="F34" s="11"/>
      <c r="G34" s="11"/>
      <c r="H34" s="11"/>
      <c r="I34" s="11"/>
    </row>
    <row r="35" spans="1:10" ht="13.5" customHeight="1" x14ac:dyDescent="0.2">
      <c r="B35" s="12" t="s">
        <v>36</v>
      </c>
      <c r="C35" s="13">
        <f>SUM(C62,C88)</f>
        <v>1755</v>
      </c>
      <c r="D35" s="13">
        <f>SUM(D62,D88)</f>
        <v>1542</v>
      </c>
      <c r="E35" s="13">
        <f>SUM(E62,E88)</f>
        <v>213</v>
      </c>
      <c r="F35" s="13">
        <f>SUM(F62,F88)</f>
        <v>1542</v>
      </c>
      <c r="G35" s="13">
        <f>SUM(G62,G88)</f>
        <v>213</v>
      </c>
      <c r="H35" s="33">
        <f t="shared" si="14"/>
        <v>0</v>
      </c>
      <c r="I35" s="33">
        <f t="shared" si="14"/>
        <v>0</v>
      </c>
    </row>
    <row r="36" spans="1:10" s="9" customFormat="1" ht="25.5" customHeight="1" x14ac:dyDescent="0.2">
      <c r="A36" s="42" t="s">
        <v>37</v>
      </c>
      <c r="B36" s="42"/>
      <c r="C36" s="10">
        <f t="shared" ref="C36:I36" si="18">SUM(C37+C51+C62)</f>
        <v>3661</v>
      </c>
      <c r="D36" s="10">
        <f t="shared" si="18"/>
        <v>2714</v>
      </c>
      <c r="E36" s="10">
        <f t="shared" si="18"/>
        <v>947</v>
      </c>
      <c r="F36" s="10">
        <f t="shared" si="18"/>
        <v>2483</v>
      </c>
      <c r="G36" s="10">
        <f t="shared" si="18"/>
        <v>210</v>
      </c>
      <c r="H36" s="10">
        <f t="shared" si="18"/>
        <v>231</v>
      </c>
      <c r="I36" s="11">
        <f t="shared" si="18"/>
        <v>737</v>
      </c>
      <c r="J36" s="8"/>
    </row>
    <row r="37" spans="1:10" ht="21" customHeight="1" x14ac:dyDescent="0.2">
      <c r="A37" s="12" t="s">
        <v>12</v>
      </c>
      <c r="C37" s="13">
        <f t="shared" ref="C37:I37" si="19">SUM(C38:C50)</f>
        <v>474</v>
      </c>
      <c r="D37" s="13">
        <f t="shared" si="19"/>
        <v>286</v>
      </c>
      <c r="E37" s="13">
        <f t="shared" si="19"/>
        <v>188</v>
      </c>
      <c r="F37" s="13">
        <f t="shared" si="19"/>
        <v>234</v>
      </c>
      <c r="G37" s="13">
        <f t="shared" si="19"/>
        <v>65</v>
      </c>
      <c r="H37" s="13">
        <f t="shared" si="19"/>
        <v>52</v>
      </c>
      <c r="I37" s="14">
        <f t="shared" si="19"/>
        <v>123</v>
      </c>
    </row>
    <row r="38" spans="1:10" ht="24" customHeight="1" x14ac:dyDescent="0.2">
      <c r="A38" s="16"/>
      <c r="B38" s="15" t="s">
        <v>13</v>
      </c>
      <c r="C38" s="10">
        <f>SUM(D38:E38)</f>
        <v>1</v>
      </c>
      <c r="D38" s="10">
        <f>SUM(F38,H38)</f>
        <v>1</v>
      </c>
      <c r="E38" s="33">
        <f>SUM(E92+E65)</f>
        <v>0</v>
      </c>
      <c r="F38" s="17">
        <v>1</v>
      </c>
      <c r="G38" s="18" t="s">
        <v>14</v>
      </c>
      <c r="H38" s="19" t="s">
        <v>14</v>
      </c>
      <c r="I38" s="19" t="s">
        <v>14</v>
      </c>
    </row>
    <row r="39" spans="1:10" ht="21" customHeight="1" x14ac:dyDescent="0.2">
      <c r="A39" s="16"/>
      <c r="B39" s="15" t="s">
        <v>15</v>
      </c>
      <c r="C39" s="10">
        <f>SUM(D39:E39)</f>
        <v>3</v>
      </c>
      <c r="D39" s="10">
        <f t="shared" ref="D39:D42" si="20">SUM(F39,H39)</f>
        <v>3</v>
      </c>
      <c r="E39" s="34">
        <f>SUM(G39,I39)</f>
        <v>0</v>
      </c>
      <c r="F39" s="18">
        <v>3</v>
      </c>
      <c r="G39" s="18" t="s">
        <v>14</v>
      </c>
      <c r="H39" s="19" t="s">
        <v>14</v>
      </c>
      <c r="I39" s="19" t="s">
        <v>14</v>
      </c>
    </row>
    <row r="40" spans="1:10" ht="21" customHeight="1" x14ac:dyDescent="0.2">
      <c r="A40" s="16"/>
      <c r="B40" s="15" t="s">
        <v>42</v>
      </c>
      <c r="C40" s="10">
        <f>SUM(D40:E40)</f>
        <v>1</v>
      </c>
      <c r="D40" s="10">
        <f t="shared" si="20"/>
        <v>1</v>
      </c>
      <c r="E40" s="34">
        <f>SUM(G40,I40)</f>
        <v>0</v>
      </c>
      <c r="F40" s="18">
        <v>1</v>
      </c>
      <c r="G40" s="18" t="s">
        <v>14</v>
      </c>
      <c r="H40" s="19" t="s">
        <v>14</v>
      </c>
      <c r="I40" s="19" t="s">
        <v>14</v>
      </c>
    </row>
    <row r="41" spans="1:10" ht="21" customHeight="1" x14ac:dyDescent="0.2">
      <c r="B41" s="15" t="s">
        <v>16</v>
      </c>
      <c r="C41" s="10">
        <f>SUM(D41:E41)</f>
        <v>190</v>
      </c>
      <c r="D41" s="10">
        <f t="shared" si="20"/>
        <v>64</v>
      </c>
      <c r="E41" s="10">
        <f>SUM(G41,I41)</f>
        <v>126</v>
      </c>
      <c r="F41" s="20">
        <v>17</v>
      </c>
      <c r="G41" s="20">
        <v>3</v>
      </c>
      <c r="H41" s="21">
        <v>47</v>
      </c>
      <c r="I41" s="21">
        <v>123</v>
      </c>
    </row>
    <row r="42" spans="1:10" ht="17.25" customHeight="1" x14ac:dyDescent="0.2">
      <c r="B42" s="15" t="s">
        <v>17</v>
      </c>
      <c r="C42" s="22">
        <f>SUM(D42:E42)</f>
        <v>31</v>
      </c>
      <c r="D42" s="10">
        <f t="shared" si="20"/>
        <v>24</v>
      </c>
      <c r="E42" s="10">
        <f>SUM(G42,I42)</f>
        <v>7</v>
      </c>
      <c r="F42" s="20">
        <v>24</v>
      </c>
      <c r="G42" s="20">
        <v>7</v>
      </c>
      <c r="H42" s="19" t="s">
        <v>14</v>
      </c>
      <c r="I42" s="19" t="s">
        <v>14</v>
      </c>
    </row>
    <row r="43" spans="1:10" ht="18.600000000000001" customHeight="1" x14ac:dyDescent="0.2">
      <c r="B43" s="15" t="s">
        <v>18</v>
      </c>
      <c r="C43" s="23"/>
      <c r="D43" s="20"/>
      <c r="E43" s="20"/>
      <c r="F43" s="20"/>
      <c r="G43" s="20"/>
      <c r="H43" s="19"/>
      <c r="I43" s="19"/>
    </row>
    <row r="44" spans="1:10" ht="13.5" customHeight="1" x14ac:dyDescent="0.2">
      <c r="B44" s="15" t="s">
        <v>19</v>
      </c>
      <c r="C44" s="23">
        <f>SUM(D44:E44)</f>
        <v>4</v>
      </c>
      <c r="D44" s="10">
        <f>SUM(F44,H44)</f>
        <v>4</v>
      </c>
      <c r="E44" s="34">
        <f>SUM(G44,I44)</f>
        <v>0</v>
      </c>
      <c r="F44" s="20">
        <v>4</v>
      </c>
      <c r="G44" s="18" t="s">
        <v>14</v>
      </c>
      <c r="H44" s="19" t="s">
        <v>14</v>
      </c>
      <c r="I44" s="19" t="s">
        <v>14</v>
      </c>
    </row>
    <row r="45" spans="1:10" ht="18.600000000000001" customHeight="1" x14ac:dyDescent="0.2">
      <c r="B45" s="15" t="s">
        <v>20</v>
      </c>
      <c r="C45" s="23"/>
      <c r="D45" s="20"/>
      <c r="E45" s="18"/>
      <c r="F45" s="20"/>
      <c r="G45" s="18"/>
      <c r="H45" s="19"/>
      <c r="I45" s="19"/>
    </row>
    <row r="46" spans="1:10" ht="13.5" customHeight="1" x14ac:dyDescent="0.2">
      <c r="B46" s="15" t="s">
        <v>21</v>
      </c>
      <c r="C46" s="22">
        <f>SUM(D46:E46)</f>
        <v>12</v>
      </c>
      <c r="D46" s="10">
        <f t="shared" ref="D46:D48" si="21">SUM(F46,H46)</f>
        <v>12</v>
      </c>
      <c r="E46" s="34">
        <f>SUM(G46,I46)</f>
        <v>0</v>
      </c>
      <c r="F46" s="20">
        <v>12</v>
      </c>
      <c r="G46" s="18" t="s">
        <v>14</v>
      </c>
      <c r="H46" s="19" t="s">
        <v>14</v>
      </c>
      <c r="I46" s="19" t="s">
        <v>14</v>
      </c>
    </row>
    <row r="47" spans="1:10" ht="18.600000000000001" customHeight="1" x14ac:dyDescent="0.2">
      <c r="B47" s="15" t="s">
        <v>22</v>
      </c>
      <c r="C47" s="22">
        <f>SUM(D47:E47)</f>
        <v>32</v>
      </c>
      <c r="D47" s="10">
        <f t="shared" si="21"/>
        <v>25</v>
      </c>
      <c r="E47" s="10">
        <f>SUM(G47,I47)</f>
        <v>7</v>
      </c>
      <c r="F47" s="20">
        <v>25</v>
      </c>
      <c r="G47" s="20">
        <v>7</v>
      </c>
      <c r="H47" s="19" t="s">
        <v>14</v>
      </c>
      <c r="I47" s="21" t="s">
        <v>14</v>
      </c>
    </row>
    <row r="48" spans="1:10" ht="18.600000000000001" customHeight="1" x14ac:dyDescent="0.2">
      <c r="B48" s="15" t="s">
        <v>23</v>
      </c>
      <c r="C48" s="22">
        <f>SUM(D48:E48)</f>
        <v>99</v>
      </c>
      <c r="D48" s="10">
        <f t="shared" si="21"/>
        <v>76</v>
      </c>
      <c r="E48" s="10">
        <f>SUM(G48,I48)</f>
        <v>23</v>
      </c>
      <c r="F48" s="20">
        <v>76</v>
      </c>
      <c r="G48" s="20">
        <v>23</v>
      </c>
      <c r="H48" s="19" t="s">
        <v>14</v>
      </c>
      <c r="I48" s="19" t="s">
        <v>14</v>
      </c>
    </row>
    <row r="49" spans="1:9" ht="18.600000000000001" customHeight="1" x14ac:dyDescent="0.2">
      <c r="B49" s="15" t="s">
        <v>24</v>
      </c>
      <c r="C49" s="22">
        <f>SUM(D49:E49)</f>
        <v>7</v>
      </c>
      <c r="D49" s="10">
        <f>SUM(F49,H49)</f>
        <v>6</v>
      </c>
      <c r="E49" s="10">
        <f>SUM(G49,I49)</f>
        <v>1</v>
      </c>
      <c r="F49" s="20">
        <v>6</v>
      </c>
      <c r="G49" s="20">
        <v>1</v>
      </c>
      <c r="H49" s="19" t="s">
        <v>14</v>
      </c>
      <c r="I49" s="19" t="s">
        <v>14</v>
      </c>
    </row>
    <row r="50" spans="1:9" ht="18.600000000000001" customHeight="1" x14ac:dyDescent="0.2">
      <c r="B50" s="15" t="s">
        <v>25</v>
      </c>
      <c r="C50" s="22">
        <f>SUM(D50:E50)</f>
        <v>94</v>
      </c>
      <c r="D50" s="10">
        <f>SUM(F50,H50)</f>
        <v>70</v>
      </c>
      <c r="E50" s="10">
        <f>SUM(G50,I50)</f>
        <v>24</v>
      </c>
      <c r="F50" s="20">
        <v>65</v>
      </c>
      <c r="G50" s="20">
        <v>24</v>
      </c>
      <c r="H50" s="21">
        <v>5</v>
      </c>
      <c r="I50" s="19" t="s">
        <v>14</v>
      </c>
    </row>
    <row r="51" spans="1:9" ht="21" customHeight="1" x14ac:dyDescent="0.2">
      <c r="A51" s="12" t="s">
        <v>26</v>
      </c>
      <c r="C51" s="10">
        <f t="shared" ref="C51:I51" si="22">SUM(C52:C60)</f>
        <v>2164</v>
      </c>
      <c r="D51" s="10">
        <f t="shared" si="22"/>
        <v>1438</v>
      </c>
      <c r="E51" s="10">
        <f>SUM(E52:E60)</f>
        <v>726</v>
      </c>
      <c r="F51" s="10">
        <f t="shared" si="22"/>
        <v>1259</v>
      </c>
      <c r="G51" s="10">
        <f t="shared" si="22"/>
        <v>112</v>
      </c>
      <c r="H51" s="10">
        <f t="shared" si="22"/>
        <v>179</v>
      </c>
      <c r="I51" s="11">
        <f t="shared" si="22"/>
        <v>614</v>
      </c>
    </row>
    <row r="52" spans="1:9" ht="18.95" customHeight="1" x14ac:dyDescent="0.2">
      <c r="B52" s="15" t="s">
        <v>27</v>
      </c>
      <c r="C52" s="10">
        <f>SUM(D52:E52)</f>
        <v>389</v>
      </c>
      <c r="D52" s="10">
        <f t="shared" ref="D52:D54" si="23">SUM(F52,H52)</f>
        <v>359</v>
      </c>
      <c r="E52" s="10">
        <f t="shared" ref="E52:E60" si="24">SUM(G52,I52)</f>
        <v>30</v>
      </c>
      <c r="F52" s="20">
        <v>359</v>
      </c>
      <c r="G52" s="20">
        <v>30</v>
      </c>
      <c r="H52" s="19" t="s">
        <v>14</v>
      </c>
      <c r="I52" s="19" t="s">
        <v>14</v>
      </c>
    </row>
    <row r="53" spans="1:9" ht="17.100000000000001" customHeight="1" x14ac:dyDescent="0.2">
      <c r="B53" s="15" t="s">
        <v>28</v>
      </c>
      <c r="C53" s="22">
        <f t="shared" ref="C53:C60" si="25">SUM(D53:E53)</f>
        <v>20</v>
      </c>
      <c r="D53" s="10">
        <f t="shared" si="23"/>
        <v>18</v>
      </c>
      <c r="E53" s="10">
        <f t="shared" si="24"/>
        <v>2</v>
      </c>
      <c r="F53" s="20">
        <v>18</v>
      </c>
      <c r="G53" s="20">
        <v>2</v>
      </c>
      <c r="H53" s="19" t="s">
        <v>14</v>
      </c>
      <c r="I53" s="19" t="s">
        <v>14</v>
      </c>
    </row>
    <row r="54" spans="1:9" ht="17.100000000000001" customHeight="1" x14ac:dyDescent="0.2">
      <c r="B54" s="15" t="s">
        <v>29</v>
      </c>
      <c r="C54" s="22">
        <f t="shared" si="25"/>
        <v>47</v>
      </c>
      <c r="D54" s="10">
        <f t="shared" si="23"/>
        <v>47</v>
      </c>
      <c r="E54" s="34">
        <f t="shared" si="24"/>
        <v>0</v>
      </c>
      <c r="F54" s="20">
        <v>47</v>
      </c>
      <c r="G54" s="18" t="s">
        <v>14</v>
      </c>
      <c r="H54" s="19" t="s">
        <v>14</v>
      </c>
      <c r="I54" s="19" t="s">
        <v>14</v>
      </c>
    </row>
    <row r="55" spans="1:9" ht="17.25" customHeight="1" x14ac:dyDescent="0.2">
      <c r="B55" s="15" t="s">
        <v>30</v>
      </c>
      <c r="C55" s="22">
        <f t="shared" si="25"/>
        <v>815</v>
      </c>
      <c r="D55" s="10">
        <f t="shared" ref="D55:D60" si="26">SUM(F55,H55)</f>
        <v>212</v>
      </c>
      <c r="E55" s="10">
        <f t="shared" si="24"/>
        <v>603</v>
      </c>
      <c r="F55" s="20">
        <v>33</v>
      </c>
      <c r="G55" s="20" t="s">
        <v>14</v>
      </c>
      <c r="H55" s="21">
        <v>179</v>
      </c>
      <c r="I55" s="21">
        <v>603</v>
      </c>
    </row>
    <row r="56" spans="1:9" ht="17.25" customHeight="1" x14ac:dyDescent="0.2">
      <c r="B56" s="15" t="s">
        <v>31</v>
      </c>
      <c r="C56" s="22">
        <f t="shared" si="25"/>
        <v>9</v>
      </c>
      <c r="D56" s="34">
        <f t="shared" si="26"/>
        <v>0</v>
      </c>
      <c r="E56" s="10">
        <f t="shared" si="24"/>
        <v>9</v>
      </c>
      <c r="F56" s="18" t="s">
        <v>14</v>
      </c>
      <c r="G56" s="18" t="s">
        <v>14</v>
      </c>
      <c r="H56" s="21" t="s">
        <v>14</v>
      </c>
      <c r="I56" s="21">
        <v>9</v>
      </c>
    </row>
    <row r="57" spans="1:9" ht="17.25" customHeight="1" x14ac:dyDescent="0.2">
      <c r="B57" s="15" t="s">
        <v>32</v>
      </c>
      <c r="C57" s="22">
        <f t="shared" si="25"/>
        <v>56</v>
      </c>
      <c r="D57" s="10">
        <f t="shared" si="26"/>
        <v>39</v>
      </c>
      <c r="E57" s="10">
        <f t="shared" si="24"/>
        <v>17</v>
      </c>
      <c r="F57" s="20">
        <v>39</v>
      </c>
      <c r="G57" s="20">
        <v>17</v>
      </c>
      <c r="H57" s="19" t="s">
        <v>14</v>
      </c>
      <c r="I57" s="19" t="s">
        <v>14</v>
      </c>
    </row>
    <row r="58" spans="1:9" ht="17.25" customHeight="1" x14ac:dyDescent="0.2">
      <c r="B58" s="15" t="s">
        <v>33</v>
      </c>
      <c r="C58" s="22">
        <f t="shared" si="25"/>
        <v>2</v>
      </c>
      <c r="D58" s="10">
        <f t="shared" si="26"/>
        <v>2</v>
      </c>
      <c r="E58" s="34">
        <f t="shared" si="24"/>
        <v>0</v>
      </c>
      <c r="F58" s="20">
        <v>2</v>
      </c>
      <c r="G58" s="18" t="s">
        <v>14</v>
      </c>
      <c r="H58" s="19" t="s">
        <v>14</v>
      </c>
      <c r="I58" s="19" t="s">
        <v>14</v>
      </c>
    </row>
    <row r="59" spans="1:9" ht="17.25" customHeight="1" x14ac:dyDescent="0.2">
      <c r="B59" s="15" t="s">
        <v>34</v>
      </c>
      <c r="C59" s="22">
        <f t="shared" si="25"/>
        <v>824</v>
      </c>
      <c r="D59" s="10">
        <f t="shared" si="26"/>
        <v>761</v>
      </c>
      <c r="E59" s="10">
        <f t="shared" si="24"/>
        <v>63</v>
      </c>
      <c r="F59" s="20">
        <v>761</v>
      </c>
      <c r="G59" s="20">
        <v>63</v>
      </c>
      <c r="H59" s="19" t="s">
        <v>14</v>
      </c>
      <c r="I59" s="19" t="s">
        <v>14</v>
      </c>
    </row>
    <row r="60" spans="1:9" ht="17.25" customHeight="1" x14ac:dyDescent="0.2">
      <c r="B60" s="30" t="s">
        <v>25</v>
      </c>
      <c r="C60" s="22">
        <f t="shared" si="25"/>
        <v>2</v>
      </c>
      <c r="D60" s="34">
        <f t="shared" si="26"/>
        <v>0</v>
      </c>
      <c r="E60" s="10">
        <f t="shared" si="24"/>
        <v>2</v>
      </c>
      <c r="F60" s="21" t="s">
        <v>14</v>
      </c>
      <c r="G60" s="21" t="s">
        <v>14</v>
      </c>
      <c r="H60" s="19" t="s">
        <v>14</v>
      </c>
      <c r="I60" s="19">
        <v>2</v>
      </c>
    </row>
    <row r="61" spans="1:9" ht="21" customHeight="1" x14ac:dyDescent="0.2">
      <c r="A61" s="12" t="s">
        <v>35</v>
      </c>
      <c r="C61" s="11"/>
      <c r="D61" s="11"/>
      <c r="E61" s="11"/>
      <c r="F61" s="11"/>
      <c r="G61" s="11"/>
      <c r="H61" s="11"/>
      <c r="I61" s="11"/>
    </row>
    <row r="62" spans="1:9" ht="13.5" customHeight="1" x14ac:dyDescent="0.2">
      <c r="B62" s="12" t="s">
        <v>36</v>
      </c>
      <c r="C62" s="10">
        <f>SUM(D62:E62)</f>
        <v>1023</v>
      </c>
      <c r="D62" s="10">
        <f>SUM(F62)</f>
        <v>990</v>
      </c>
      <c r="E62" s="10">
        <f>SUM(G62)</f>
        <v>33</v>
      </c>
      <c r="F62" s="18">
        <v>990</v>
      </c>
      <c r="G62" s="18">
        <v>33</v>
      </c>
      <c r="H62" s="19" t="s">
        <v>14</v>
      </c>
      <c r="I62" s="19" t="s">
        <v>14</v>
      </c>
    </row>
    <row r="63" spans="1:9" s="8" customFormat="1" ht="21" customHeight="1" x14ac:dyDescent="0.2">
      <c r="A63" s="42" t="s">
        <v>38</v>
      </c>
      <c r="B63" s="42"/>
      <c r="C63" s="10">
        <f t="shared" ref="C63:I63" si="27">SUM(C64+C78+C88)</f>
        <v>4407</v>
      </c>
      <c r="D63" s="10">
        <f t="shared" si="27"/>
        <v>3492</v>
      </c>
      <c r="E63" s="10">
        <f>SUM(E64+E78+E88)</f>
        <v>915</v>
      </c>
      <c r="F63" s="10">
        <f t="shared" si="27"/>
        <v>3319</v>
      </c>
      <c r="G63" s="10">
        <f t="shared" si="27"/>
        <v>619</v>
      </c>
      <c r="H63" s="10">
        <f t="shared" si="27"/>
        <v>173</v>
      </c>
      <c r="I63" s="11">
        <f t="shared" si="27"/>
        <v>296</v>
      </c>
    </row>
    <row r="64" spans="1:9" s="1" customFormat="1" ht="21" customHeight="1" x14ac:dyDescent="0.2">
      <c r="A64" s="1" t="s">
        <v>12</v>
      </c>
      <c r="C64" s="23">
        <f>SUM(C65:C77)</f>
        <v>1503</v>
      </c>
      <c r="D64" s="10">
        <f t="shared" ref="D64:I64" si="28">SUM(D65:D77)</f>
        <v>1231</v>
      </c>
      <c r="E64" s="10">
        <f t="shared" si="28"/>
        <v>272</v>
      </c>
      <c r="F64" s="10">
        <f t="shared" si="28"/>
        <v>1163</v>
      </c>
      <c r="G64" s="10">
        <f t="shared" si="28"/>
        <v>131</v>
      </c>
      <c r="H64" s="10">
        <f t="shared" si="28"/>
        <v>68</v>
      </c>
      <c r="I64" s="11">
        <f t="shared" si="28"/>
        <v>141</v>
      </c>
    </row>
    <row r="65" spans="1:9" s="1" customFormat="1" ht="18.95" customHeight="1" x14ac:dyDescent="0.2">
      <c r="B65" s="15" t="s">
        <v>13</v>
      </c>
      <c r="C65" s="22">
        <f>SUM(D65:E65)</f>
        <v>15</v>
      </c>
      <c r="D65" s="10">
        <f t="shared" ref="D65:D69" si="29">SUM(F65,H65)</f>
        <v>15</v>
      </c>
      <c r="E65" s="34">
        <f>SUM(G65,I65)</f>
        <v>0</v>
      </c>
      <c r="F65" s="18">
        <v>15</v>
      </c>
      <c r="G65" s="20" t="s">
        <v>14</v>
      </c>
      <c r="H65" s="19" t="s">
        <v>14</v>
      </c>
      <c r="I65" s="19" t="s">
        <v>14</v>
      </c>
    </row>
    <row r="66" spans="1:9" s="1" customFormat="1" ht="17.100000000000001" customHeight="1" x14ac:dyDescent="0.2">
      <c r="B66" s="15" t="s">
        <v>15</v>
      </c>
      <c r="C66" s="22">
        <f>SUM(D66:E66)</f>
        <v>38</v>
      </c>
      <c r="D66" s="10">
        <f t="shared" si="29"/>
        <v>28</v>
      </c>
      <c r="E66" s="10">
        <f>SUM(G66,I66)</f>
        <v>10</v>
      </c>
      <c r="F66" s="20">
        <v>28</v>
      </c>
      <c r="G66" s="20">
        <v>10</v>
      </c>
      <c r="H66" s="19" t="s">
        <v>14</v>
      </c>
      <c r="I66" s="19" t="s">
        <v>14</v>
      </c>
    </row>
    <row r="67" spans="1:9" s="1" customFormat="1" ht="17.100000000000001" customHeight="1" x14ac:dyDescent="0.2">
      <c r="B67" s="15" t="s">
        <v>43</v>
      </c>
      <c r="C67" s="22">
        <f>SUM(D67:E67)</f>
        <v>1</v>
      </c>
      <c r="D67" s="10">
        <f t="shared" ref="D67" si="30">SUM(F67,H67)</f>
        <v>1</v>
      </c>
      <c r="E67" s="34">
        <f>SUM(G67,I67)</f>
        <v>0</v>
      </c>
      <c r="F67" s="20">
        <v>1</v>
      </c>
      <c r="G67" s="20" t="s">
        <v>14</v>
      </c>
      <c r="H67" s="19" t="s">
        <v>14</v>
      </c>
      <c r="I67" s="19" t="s">
        <v>14</v>
      </c>
    </row>
    <row r="68" spans="1:9" s="1" customFormat="1" ht="17.100000000000001" customHeight="1" x14ac:dyDescent="0.2">
      <c r="B68" s="15" t="s">
        <v>16</v>
      </c>
      <c r="C68" s="22">
        <f>SUM(D68:E68)</f>
        <v>247</v>
      </c>
      <c r="D68" s="10">
        <f>SUM(F68,H68)</f>
        <v>94</v>
      </c>
      <c r="E68" s="10">
        <f>SUM(G68,I68)</f>
        <v>153</v>
      </c>
      <c r="F68" s="20">
        <v>34</v>
      </c>
      <c r="G68" s="20">
        <v>12</v>
      </c>
      <c r="H68" s="21">
        <v>60</v>
      </c>
      <c r="I68" s="21">
        <v>141</v>
      </c>
    </row>
    <row r="69" spans="1:9" s="1" customFormat="1" ht="17.100000000000001" customHeight="1" x14ac:dyDescent="0.2">
      <c r="B69" s="15" t="s">
        <v>17</v>
      </c>
      <c r="C69" s="22">
        <f>SUM(D69:E69)</f>
        <v>226</v>
      </c>
      <c r="D69" s="10">
        <f t="shared" si="29"/>
        <v>209</v>
      </c>
      <c r="E69" s="10">
        <f>SUM(G69,I69)</f>
        <v>17</v>
      </c>
      <c r="F69" s="20">
        <v>209</v>
      </c>
      <c r="G69" s="20">
        <v>17</v>
      </c>
      <c r="H69" s="19" t="s">
        <v>14</v>
      </c>
      <c r="I69" s="19" t="s">
        <v>14</v>
      </c>
    </row>
    <row r="70" spans="1:9" s="1" customFormat="1" ht="17.100000000000001" customHeight="1" x14ac:dyDescent="0.2">
      <c r="B70" s="15" t="s">
        <v>18</v>
      </c>
      <c r="C70" s="22"/>
      <c r="D70" s="22"/>
      <c r="E70" s="22"/>
      <c r="F70" s="20"/>
      <c r="G70" s="20"/>
      <c r="H70" s="19"/>
      <c r="I70" s="19"/>
    </row>
    <row r="71" spans="1:9" s="1" customFormat="1" ht="13.5" customHeight="1" x14ac:dyDescent="0.2">
      <c r="B71" s="15" t="s">
        <v>19</v>
      </c>
      <c r="C71" s="22">
        <f>SUM(D71:E71)</f>
        <v>69</v>
      </c>
      <c r="D71" s="10">
        <f>SUM(F71,H71)</f>
        <v>63</v>
      </c>
      <c r="E71" s="10">
        <f>SUM(G71,I71)</f>
        <v>6</v>
      </c>
      <c r="F71" s="20">
        <v>63</v>
      </c>
      <c r="G71" s="20">
        <v>6</v>
      </c>
      <c r="H71" s="19" t="s">
        <v>14</v>
      </c>
      <c r="I71" s="19" t="s">
        <v>14</v>
      </c>
    </row>
    <row r="72" spans="1:9" s="1" customFormat="1" ht="17.100000000000001" customHeight="1" x14ac:dyDescent="0.2">
      <c r="B72" s="15" t="s">
        <v>20</v>
      </c>
      <c r="C72" s="22"/>
      <c r="D72" s="22"/>
      <c r="E72" s="22"/>
      <c r="F72" s="20"/>
      <c r="G72" s="20"/>
      <c r="H72" s="19"/>
      <c r="I72" s="19"/>
    </row>
    <row r="73" spans="1:9" s="1" customFormat="1" ht="13.5" customHeight="1" x14ac:dyDescent="0.2">
      <c r="B73" s="15" t="s">
        <v>21</v>
      </c>
      <c r="C73" s="22">
        <f>SUM(D73:E73)</f>
        <v>49</v>
      </c>
      <c r="D73" s="10">
        <f t="shared" ref="D73:D77" si="31">SUM(F73,H73)</f>
        <v>49</v>
      </c>
      <c r="E73" s="34">
        <f>SUM(G73,I73)</f>
        <v>0</v>
      </c>
      <c r="F73" s="20">
        <v>49</v>
      </c>
      <c r="G73" s="18" t="s">
        <v>14</v>
      </c>
      <c r="H73" s="19" t="s">
        <v>14</v>
      </c>
      <c r="I73" s="19" t="s">
        <v>14</v>
      </c>
    </row>
    <row r="74" spans="1:9" s="1" customFormat="1" ht="17.100000000000001" customHeight="1" x14ac:dyDescent="0.2">
      <c r="B74" s="15" t="s">
        <v>22</v>
      </c>
      <c r="C74" s="22">
        <f>SUM(D74:E74)</f>
        <v>145</v>
      </c>
      <c r="D74" s="10">
        <f t="shared" si="31"/>
        <v>101</v>
      </c>
      <c r="E74" s="10">
        <f>SUM(G74,I74)</f>
        <v>44</v>
      </c>
      <c r="F74" s="20">
        <v>99</v>
      </c>
      <c r="G74" s="20">
        <v>44</v>
      </c>
      <c r="H74" s="21">
        <v>2</v>
      </c>
      <c r="I74" s="21" t="s">
        <v>14</v>
      </c>
    </row>
    <row r="75" spans="1:9" s="1" customFormat="1" ht="17.100000000000001" customHeight="1" x14ac:dyDescent="0.2">
      <c r="B75" s="15" t="s">
        <v>23</v>
      </c>
      <c r="C75" s="22">
        <f>SUM(D75:E75)</f>
        <v>340</v>
      </c>
      <c r="D75" s="10">
        <f t="shared" si="31"/>
        <v>329</v>
      </c>
      <c r="E75" s="10">
        <f>SUM(G75,I75)</f>
        <v>11</v>
      </c>
      <c r="F75" s="20">
        <v>329</v>
      </c>
      <c r="G75" s="20">
        <v>11</v>
      </c>
      <c r="H75" s="19" t="s">
        <v>14</v>
      </c>
      <c r="I75" s="19" t="s">
        <v>14</v>
      </c>
    </row>
    <row r="76" spans="1:9" s="1" customFormat="1" ht="17.100000000000001" customHeight="1" x14ac:dyDescent="0.2">
      <c r="B76" s="15" t="s">
        <v>24</v>
      </c>
      <c r="C76" s="22">
        <f>SUM(D76:E76)</f>
        <v>110</v>
      </c>
      <c r="D76" s="10">
        <f t="shared" si="31"/>
        <v>94</v>
      </c>
      <c r="E76" s="10">
        <f>SUM(G76,I76)</f>
        <v>16</v>
      </c>
      <c r="F76" s="20">
        <v>94</v>
      </c>
      <c r="G76" s="20">
        <v>16</v>
      </c>
      <c r="H76" s="19" t="s">
        <v>14</v>
      </c>
      <c r="I76" s="19" t="s">
        <v>14</v>
      </c>
    </row>
    <row r="77" spans="1:9" s="1" customFormat="1" ht="17.100000000000001" customHeight="1" x14ac:dyDescent="0.2">
      <c r="B77" s="15" t="s">
        <v>25</v>
      </c>
      <c r="C77" s="10">
        <f>SUM(D77:E77)</f>
        <v>263</v>
      </c>
      <c r="D77" s="10">
        <f t="shared" si="31"/>
        <v>248</v>
      </c>
      <c r="E77" s="10">
        <f>SUM(G77,I77)</f>
        <v>15</v>
      </c>
      <c r="F77" s="20">
        <v>242</v>
      </c>
      <c r="G77" s="20">
        <v>15</v>
      </c>
      <c r="H77" s="21">
        <v>6</v>
      </c>
      <c r="I77" s="19" t="s">
        <v>14</v>
      </c>
    </row>
    <row r="78" spans="1:9" s="1" customFormat="1" ht="21" customHeight="1" x14ac:dyDescent="0.2">
      <c r="A78" s="12" t="s">
        <v>26</v>
      </c>
      <c r="C78" s="23">
        <f>SUM(C79:C86)</f>
        <v>2172</v>
      </c>
      <c r="D78" s="10">
        <f t="shared" ref="D78:I78" si="32">SUM(D79:D86)</f>
        <v>1709</v>
      </c>
      <c r="E78" s="10">
        <f>SUM(E79:E86)</f>
        <v>463</v>
      </c>
      <c r="F78" s="10">
        <f t="shared" si="32"/>
        <v>1604</v>
      </c>
      <c r="G78" s="10">
        <f t="shared" si="32"/>
        <v>308</v>
      </c>
      <c r="H78" s="10">
        <f t="shared" si="32"/>
        <v>105</v>
      </c>
      <c r="I78" s="11">
        <f t="shared" si="32"/>
        <v>155</v>
      </c>
    </row>
    <row r="79" spans="1:9" s="1" customFormat="1" ht="18.95" customHeight="1" x14ac:dyDescent="0.2">
      <c r="B79" s="15" t="s">
        <v>27</v>
      </c>
      <c r="C79" s="22">
        <f t="shared" ref="C79:C86" si="33">SUM(D79:E79)</f>
        <v>658</v>
      </c>
      <c r="D79" s="10">
        <f t="shared" ref="D79:D84" si="34">SUM(F79,H79)</f>
        <v>543</v>
      </c>
      <c r="E79" s="10">
        <f t="shared" ref="E79:E85" si="35">SUM(G79,I79)</f>
        <v>115</v>
      </c>
      <c r="F79" s="20">
        <v>543</v>
      </c>
      <c r="G79" s="20">
        <v>115</v>
      </c>
      <c r="H79" s="19" t="s">
        <v>14</v>
      </c>
      <c r="I79" s="19" t="s">
        <v>14</v>
      </c>
    </row>
    <row r="80" spans="1:9" s="1" customFormat="1" ht="17.100000000000001" customHeight="1" x14ac:dyDescent="0.2">
      <c r="B80" s="15" t="s">
        <v>28</v>
      </c>
      <c r="C80" s="22">
        <f t="shared" si="33"/>
        <v>31</v>
      </c>
      <c r="D80" s="10">
        <f t="shared" si="34"/>
        <v>30</v>
      </c>
      <c r="E80" s="10">
        <f t="shared" si="35"/>
        <v>1</v>
      </c>
      <c r="F80" s="20">
        <v>30</v>
      </c>
      <c r="G80" s="18">
        <v>1</v>
      </c>
      <c r="H80" s="19" t="s">
        <v>14</v>
      </c>
      <c r="I80" s="19" t="s">
        <v>14</v>
      </c>
    </row>
    <row r="81" spans="1:9" s="1" customFormat="1" ht="17.100000000000001" customHeight="1" x14ac:dyDescent="0.2">
      <c r="B81" s="15" t="s">
        <v>29</v>
      </c>
      <c r="C81" s="22">
        <f t="shared" si="33"/>
        <v>113</v>
      </c>
      <c r="D81" s="10">
        <f t="shared" si="34"/>
        <v>106</v>
      </c>
      <c r="E81" s="10">
        <f t="shared" si="35"/>
        <v>7</v>
      </c>
      <c r="F81" s="20">
        <v>106</v>
      </c>
      <c r="G81" s="20">
        <v>7</v>
      </c>
      <c r="H81" s="19" t="s">
        <v>14</v>
      </c>
      <c r="I81" s="19" t="s">
        <v>14</v>
      </c>
    </row>
    <row r="82" spans="1:9" s="1" customFormat="1" ht="17.100000000000001" customHeight="1" x14ac:dyDescent="0.2">
      <c r="B82" s="15" t="s">
        <v>30</v>
      </c>
      <c r="C82" s="22">
        <f t="shared" si="33"/>
        <v>325</v>
      </c>
      <c r="D82" s="10">
        <f t="shared" si="34"/>
        <v>178</v>
      </c>
      <c r="E82" s="10">
        <f t="shared" si="35"/>
        <v>147</v>
      </c>
      <c r="F82" s="20">
        <v>77</v>
      </c>
      <c r="G82" s="18" t="s">
        <v>14</v>
      </c>
      <c r="H82" s="21">
        <v>101</v>
      </c>
      <c r="I82" s="21">
        <v>147</v>
      </c>
    </row>
    <row r="83" spans="1:9" s="1" customFormat="1" ht="17.100000000000001" customHeight="1" x14ac:dyDescent="0.2">
      <c r="B83" s="15" t="s">
        <v>31</v>
      </c>
      <c r="C83" s="22">
        <f t="shared" si="33"/>
        <v>12</v>
      </c>
      <c r="D83" s="10">
        <f t="shared" si="34"/>
        <v>4</v>
      </c>
      <c r="E83" s="10">
        <f t="shared" si="35"/>
        <v>8</v>
      </c>
      <c r="F83" s="18" t="s">
        <v>14</v>
      </c>
      <c r="G83" s="18" t="s">
        <v>14</v>
      </c>
      <c r="H83" s="21">
        <v>4</v>
      </c>
      <c r="I83" s="21">
        <v>8</v>
      </c>
    </row>
    <row r="84" spans="1:9" s="1" customFormat="1" ht="17.100000000000001" customHeight="1" x14ac:dyDescent="0.2">
      <c r="B84" s="15" t="s">
        <v>32</v>
      </c>
      <c r="C84" s="22">
        <f t="shared" si="33"/>
        <v>88</v>
      </c>
      <c r="D84" s="10">
        <f t="shared" si="34"/>
        <v>67</v>
      </c>
      <c r="E84" s="10">
        <f t="shared" si="35"/>
        <v>21</v>
      </c>
      <c r="F84" s="20">
        <v>67</v>
      </c>
      <c r="G84" s="20">
        <v>21</v>
      </c>
      <c r="H84" s="19" t="s">
        <v>14</v>
      </c>
      <c r="I84" s="19" t="s">
        <v>14</v>
      </c>
    </row>
    <row r="85" spans="1:9" s="1" customFormat="1" ht="17.100000000000001" customHeight="1" x14ac:dyDescent="0.2">
      <c r="B85" s="15" t="s">
        <v>33</v>
      </c>
      <c r="C85" s="22">
        <f t="shared" si="33"/>
        <v>6</v>
      </c>
      <c r="D85" s="10">
        <f>SUM(F85,H85)</f>
        <v>6</v>
      </c>
      <c r="E85" s="34">
        <f t="shared" si="35"/>
        <v>0</v>
      </c>
      <c r="F85" s="20">
        <v>6</v>
      </c>
      <c r="G85" s="18" t="s">
        <v>14</v>
      </c>
      <c r="H85" s="19" t="s">
        <v>14</v>
      </c>
      <c r="I85" s="19" t="s">
        <v>14</v>
      </c>
    </row>
    <row r="86" spans="1:9" s="1" customFormat="1" ht="17.100000000000001" customHeight="1" x14ac:dyDescent="0.2">
      <c r="B86" s="15" t="s">
        <v>34</v>
      </c>
      <c r="C86" s="22">
        <f t="shared" si="33"/>
        <v>939</v>
      </c>
      <c r="D86" s="22">
        <f>SUM(F86)</f>
        <v>775</v>
      </c>
      <c r="E86" s="22">
        <f>SUM(G86)</f>
        <v>164</v>
      </c>
      <c r="F86" s="20">
        <v>775</v>
      </c>
      <c r="G86" s="20">
        <v>164</v>
      </c>
      <c r="H86" s="19" t="s">
        <v>14</v>
      </c>
      <c r="I86" s="19" t="s">
        <v>14</v>
      </c>
    </row>
    <row r="87" spans="1:9" s="1" customFormat="1" ht="21" customHeight="1" x14ac:dyDescent="0.2">
      <c r="A87" s="12" t="s">
        <v>35</v>
      </c>
      <c r="B87" s="2"/>
      <c r="C87" s="11"/>
      <c r="D87" s="11"/>
      <c r="E87" s="11"/>
      <c r="F87" s="11"/>
      <c r="G87" s="11"/>
      <c r="H87" s="19"/>
      <c r="I87" s="19"/>
    </row>
    <row r="88" spans="1:9" s="1" customFormat="1" ht="13.5" customHeight="1" x14ac:dyDescent="0.2">
      <c r="A88" s="2"/>
      <c r="B88" s="12" t="s">
        <v>36</v>
      </c>
      <c r="C88" s="22">
        <f>SUM(D88:E88)</f>
        <v>732</v>
      </c>
      <c r="D88" s="22">
        <f>SUM(F88)</f>
        <v>552</v>
      </c>
      <c r="E88" s="22">
        <f>SUM(G88)</f>
        <v>180</v>
      </c>
      <c r="F88" s="20">
        <v>552</v>
      </c>
      <c r="G88" s="20">
        <v>180</v>
      </c>
      <c r="H88" s="19" t="s">
        <v>14</v>
      </c>
      <c r="I88" s="19" t="s">
        <v>14</v>
      </c>
    </row>
    <row r="89" spans="1:9" s="1" customFormat="1" ht="12.2" customHeight="1" x14ac:dyDescent="0.2">
      <c r="A89" s="24"/>
      <c r="B89" s="24"/>
      <c r="C89" s="25"/>
      <c r="D89" s="26"/>
      <c r="E89" s="26"/>
      <c r="F89" s="26"/>
      <c r="G89" s="26"/>
      <c r="H89" s="27"/>
      <c r="I89" s="27"/>
    </row>
    <row r="90" spans="1:9" ht="12.2" customHeight="1" x14ac:dyDescent="0.2"/>
    <row r="91" spans="1:9" s="1" customFormat="1" ht="15" customHeight="1" x14ac:dyDescent="0.2">
      <c r="A91" s="43" t="s">
        <v>39</v>
      </c>
      <c r="B91" s="43"/>
      <c r="C91" s="43"/>
      <c r="D91" s="43"/>
      <c r="E91" s="43"/>
      <c r="F91" s="43"/>
      <c r="G91" s="43"/>
      <c r="H91" s="43"/>
      <c r="I91" s="43"/>
    </row>
    <row r="92" spans="1:9" s="1" customFormat="1" ht="15" customHeight="1" x14ac:dyDescent="0.2">
      <c r="A92" s="28" t="s">
        <v>40</v>
      </c>
      <c r="C92" s="2"/>
      <c r="D92" s="2"/>
      <c r="E92" s="2"/>
      <c r="F92" s="2"/>
      <c r="G92" s="2"/>
      <c r="H92" s="2"/>
    </row>
    <row r="93" spans="1:9" ht="15" customHeight="1" x14ac:dyDescent="0.2">
      <c r="A93" s="37" t="s">
        <v>41</v>
      </c>
      <c r="B93" s="37"/>
      <c r="C93" s="37"/>
      <c r="D93" s="37"/>
      <c r="E93" s="37"/>
      <c r="F93" s="37"/>
      <c r="G93" s="37"/>
      <c r="H93" s="37"/>
      <c r="I93" s="37"/>
    </row>
    <row r="95" spans="1:9" s="1" customFormat="1" x14ac:dyDescent="0.2">
      <c r="C95" s="29"/>
      <c r="D95" s="2"/>
      <c r="E95" s="2"/>
      <c r="F95" s="2"/>
      <c r="G95" s="2"/>
      <c r="H95" s="2"/>
    </row>
  </sheetData>
  <mergeCells count="16">
    <mergeCell ref="A93:I93"/>
    <mergeCell ref="A1:I1"/>
    <mergeCell ref="A2:I2"/>
    <mergeCell ref="A4:B7"/>
    <mergeCell ref="C4:I4"/>
    <mergeCell ref="C5:C7"/>
    <mergeCell ref="D5:E5"/>
    <mergeCell ref="F5:I5"/>
    <mergeCell ref="D6:D7"/>
    <mergeCell ref="E6:E7"/>
    <mergeCell ref="F6:G6"/>
    <mergeCell ref="H6:I6"/>
    <mergeCell ref="A9:B9"/>
    <mergeCell ref="A36:B36"/>
    <mergeCell ref="A63:B63"/>
    <mergeCell ref="A91:I91"/>
  </mergeCells>
  <printOptions horizontalCentered="1"/>
  <pageMargins left="0.70866141732283472" right="0.70866141732283472" top="0.98425196850393704" bottom="0.98425196850393704" header="0" footer="0"/>
  <pageSetup scale="75" orientation="portrait" r:id="rId1"/>
  <headerFooter alignWithMargins="0"/>
  <ignoredErrors>
    <ignoredError sqref="C24:G24 C51:E51 C78:E78 H14:I14 E19:F19 H20 H24:I24 G28:G32 F29 E31:F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7</vt:lpstr>
      <vt:lpstr>'Cuadro 7'!Imprimir_área_IM</vt:lpstr>
      <vt:lpstr>'Cuadro 7'!Títulos_a_imprimir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2026-08-20T20:55:29Z</cp:lastPrinted>
  <dcterms:created xsi:type="dcterms:W3CDTF">2026-02-10T19:02:48Z</dcterms:created>
  <dcterms:modified xsi:type="dcterms:W3CDTF">2026-08-25T12:58:05Z</dcterms:modified>
</cp:coreProperties>
</file>