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F8" i="1"/>
  <c r="E8" i="1"/>
  <c r="D8" i="1"/>
  <c r="C8" i="1"/>
  <c r="C9" i="1"/>
  <c r="F9" i="1"/>
  <c r="E9" i="1"/>
  <c r="C29" i="1" l="1"/>
  <c r="E29" i="1"/>
  <c r="J29" i="1"/>
  <c r="I29" i="1"/>
  <c r="H29" i="1"/>
  <c r="G29" i="1"/>
  <c r="G9" i="1"/>
  <c r="G8" i="1" s="1"/>
  <c r="H9" i="1"/>
  <c r="H8" i="1" s="1"/>
  <c r="I9" i="1"/>
  <c r="I8" i="1" s="1"/>
  <c r="J9" i="1"/>
  <c r="C10" i="1"/>
  <c r="C13" i="1"/>
  <c r="C33" i="1" l="1"/>
  <c r="C32" i="1"/>
  <c r="C30" i="1"/>
  <c r="F29" i="1"/>
  <c r="C28" i="1"/>
  <c r="C27" i="1"/>
  <c r="C26" i="1"/>
  <c r="C25" i="1"/>
  <c r="C24" i="1"/>
  <c r="C22" i="1"/>
  <c r="C21" i="1"/>
  <c r="C20" i="1"/>
  <c r="C19" i="1"/>
  <c r="C18" i="1"/>
  <c r="C17" i="1"/>
  <c r="C16" i="1"/>
  <c r="C15" i="1"/>
  <c r="C14" i="1"/>
  <c r="C12" i="1"/>
  <c r="C11" i="1"/>
  <c r="D10" i="1" l="1"/>
  <c r="D28" i="1" l="1"/>
  <c r="D13" i="1"/>
  <c r="D26" i="1"/>
  <c r="D33" i="1"/>
  <c r="D20" i="1"/>
  <c r="D24" i="1"/>
  <c r="D27" i="1"/>
  <c r="D17" i="1"/>
  <c r="D14" i="1"/>
  <c r="D15" i="1"/>
  <c r="D32" i="1"/>
  <c r="D16" i="1"/>
  <c r="D21" i="1"/>
  <c r="D12" i="1"/>
  <c r="D22" i="1"/>
  <c r="D30" i="1"/>
  <c r="D11" i="1"/>
  <c r="D9" i="1" s="1"/>
  <c r="D19" i="1"/>
  <c r="D18" i="1"/>
  <c r="D25" i="1"/>
  <c r="D29" i="1" l="1"/>
</calcChain>
</file>

<file path=xl/sharedStrings.xml><?xml version="1.0" encoding="utf-8"?>
<sst xmlns="http://schemas.openxmlformats.org/spreadsheetml/2006/main" count="55" uniqueCount="44">
  <si>
    <t xml:space="preserve"> TIPO DE PACIENTE, SEGÚN SERVICIO: AÑO 2025</t>
  </si>
  <si>
    <t>Servicio</t>
  </si>
  <si>
    <t>Consulta externa (1)</t>
  </si>
  <si>
    <t>Total</t>
  </si>
  <si>
    <t>Porcen-taje       (2)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</si>
  <si>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</si>
  <si>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</si>
  <si>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</si>
  <si>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</si>
  <si>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</si>
  <si>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</si>
  <si>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</si>
  <si>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</si>
  <si>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 xml:space="preserve"> TOTAL</t>
  </si>
  <si>
    <t>Estimulación Temprana</t>
  </si>
  <si>
    <t>Fisioterapia</t>
  </si>
  <si>
    <t>Medicina</t>
  </si>
  <si>
    <t>Medicina Interna</t>
  </si>
  <si>
    <t>Nutrición</t>
  </si>
  <si>
    <t>Odontología</t>
  </si>
  <si>
    <t>Ortopedia</t>
  </si>
  <si>
    <t>Pediatría</t>
  </si>
  <si>
    <t>Psicología</t>
  </si>
  <si>
    <t>Psiquiatría</t>
  </si>
  <si>
    <t>Rayos X</t>
  </si>
  <si>
    <t>Sistema de Atención</t>
  </si>
  <si>
    <t xml:space="preserve">  Domicialiario Integral (SADI)</t>
  </si>
  <si>
    <t>Salud Ocupacional</t>
  </si>
  <si>
    <t>Tamizaje Neonatal</t>
  </si>
  <si>
    <t>Trabajo Social</t>
  </si>
  <si>
    <t>Urgencia</t>
  </si>
  <si>
    <t>Enfermería</t>
  </si>
  <si>
    <t>Maternal</t>
  </si>
  <si>
    <t>(1) Un paciente es contabilizado tantas veces asista al consultorio médico.</t>
  </si>
  <si>
    <t>(2) De existir diferencia entre el total y los parciales, se debe al redondeo.</t>
  </si>
  <si>
    <t>- Cantidad nula o cero.</t>
  </si>
  <si>
    <t>-</t>
  </si>
  <si>
    <t xml:space="preserve">Fonoaudiología </t>
  </si>
  <si>
    <t>Clinica de Herida</t>
  </si>
  <si>
    <t>Cuadro 26. CONSULTA EXTERNA EN EL HOSPITAL DE ALMIRANTE, POR SEXO Y</t>
  </si>
  <si>
    <t>..</t>
  </si>
  <si>
    <t>.. Dato no aplicable al grupo o categoría.</t>
  </si>
  <si>
    <t>Servicios médicos</t>
  </si>
  <si>
    <t>Fuente: Departamento de Registros y Estadística de Salud del Hospital de Almirante.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</si>
</sst>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0.0"/>
    <numFmt numFmtId="166" formatCode="#,##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164" fontId="6" fillId="0" borderId="2" xfId="0" applyNumberFormat="1" applyFont="1" applyFill="1" applyBorder="1" applyAlignment="1" applyProtection="1">
      <alignment horizontal="right"/>
    </xf>
    <xf numFmtId="165" fontId="6" fillId="0" borderId="2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166" fontId="6" fillId="0" borderId="2" xfId="0" applyNumberFormat="1" applyFont="1" applyFill="1" applyBorder="1" applyAlignment="1" applyProtection="1">
      <alignment horizontal="right"/>
    </xf>
    <xf numFmtId="0" fontId="7" fillId="0" borderId="0" xfId="0" applyFont="1" applyBorder="1"/>
    <xf numFmtId="165" fontId="7" fillId="0" borderId="2" xfId="0" applyNumberFormat="1" applyFont="1" applyFill="1" applyBorder="1" applyAlignment="1" applyProtection="1">
      <alignment horizontal="right"/>
    </xf>
    <xf numFmtId="164" fontId="7" fillId="0" borderId="3" xfId="0" applyNumberFormat="1" applyFont="1" applyFill="1" applyBorder="1" applyAlignment="1" applyProtection="1">
      <alignment horizontal="right"/>
    </xf>
    <xf numFmtId="164" fontId="7" fillId="0" borderId="2" xfId="0" applyNumberFormat="1" applyFont="1" applyFill="1" applyBorder="1" applyAlignment="1" applyProtection="1">
      <alignment horizontal="right"/>
    </xf>
    <xf numFmtId="164" fontId="5" fillId="0" borderId="2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164" fontId="7" fillId="0" borderId="0" xfId="0" applyNumberFormat="1" applyFont="1" applyFill="1" applyBorder="1" applyAlignment="1" applyProtection="1">
      <alignment horizontal="right"/>
    </xf>
    <xf numFmtId="164" fontId="6" fillId="0" borderId="3" xfId="0" applyNumberFormat="1" applyFont="1" applyFill="1" applyBorder="1" applyAlignment="1" applyProtection="1">
      <alignment horizontal="right"/>
    </xf>
    <xf numFmtId="166" fontId="6" fillId="0" borderId="3" xfId="0" applyNumberFormat="1" applyFont="1" applyFill="1" applyBorder="1" applyAlignment="1" applyProtection="1">
      <alignment horizontal="right"/>
    </xf>
    <xf numFmtId="0" fontId="2" fillId="0" borderId="3" xfId="0" applyFont="1" applyBorder="1"/>
    <xf numFmtId="0" fontId="2" fillId="0" borderId="5" xfId="0" applyFont="1" applyBorder="1"/>
    <xf numFmtId="3" fontId="7" fillId="0" borderId="6" xfId="0" applyNumberFormat="1" applyFont="1" applyFill="1" applyBorder="1" applyAlignment="1" applyProtection="1">
      <alignment horizontal="right" vertical="justify"/>
    </xf>
    <xf numFmtId="165" fontId="7" fillId="0" borderId="6" xfId="0" applyNumberFormat="1" applyFont="1" applyFill="1" applyBorder="1" applyAlignment="1" applyProtection="1">
      <alignment horizontal="right" vertical="justify"/>
    </xf>
    <xf numFmtId="3" fontId="7" fillId="0" borderId="0" xfId="0" applyNumberFormat="1" applyFont="1" applyFill="1" applyBorder="1" applyAlignment="1" applyProtection="1">
      <alignment horizontal="right" vertical="justify"/>
    </xf>
    <xf numFmtId="0" fontId="7" fillId="0" borderId="7" xfId="0" applyFont="1" applyFill="1" applyBorder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5.140625" style="1" customWidth="1"/>
    <col min="3" max="4" width="7.7109375" style="1" customWidth="1"/>
    <col min="5" max="5" width="8.7109375" style="1" customWidth="1"/>
    <col min="6" max="6" width="8.42578125" style="1" customWidth="1"/>
    <col min="7" max="7" width="10.7109375" style="1" customWidth="1"/>
    <col min="8" max="8" width="11.5703125" style="1" customWidth="1"/>
    <col min="9" max="9" width="12.28515625" style="1" customWidth="1"/>
    <col min="10" max="10" width="10.7109375" style="1" customWidth="1"/>
    <col min="11" max="16384" width="11.42578125" style="1"/>
  </cols>
  <sheetData>
    <row r="1" spans="1:10" ht="18" customHeight="1" x14ac:dyDescent="0.2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8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2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s="4" customFormat="1" ht="27.6" customHeight="1" x14ac:dyDescent="0.2">
      <c r="A4" s="36" t="s">
        <v>1</v>
      </c>
      <c r="B4" s="36"/>
      <c r="C4" s="37" t="s">
        <v>2</v>
      </c>
      <c r="D4" s="37"/>
      <c r="E4" s="37"/>
      <c r="F4" s="37"/>
      <c r="G4" s="37"/>
      <c r="H4" s="37"/>
      <c r="I4" s="37"/>
      <c r="J4" s="37"/>
    </row>
    <row r="5" spans="1:10" s="4" customFormat="1" ht="27.6" customHeight="1" x14ac:dyDescent="0.2">
      <c r="A5" s="36"/>
      <c r="B5" s="36"/>
      <c r="C5" s="36" t="s">
        <v>3</v>
      </c>
      <c r="D5" s="36" t="s">
        <v>4</v>
      </c>
      <c r="E5" s="37" t="s">
        <v>5</v>
      </c>
      <c r="F5" s="37"/>
      <c r="G5" s="36" t="s">
        <v>6</v>
      </c>
      <c r="H5" s="36"/>
      <c r="I5" s="36"/>
      <c r="J5" s="36"/>
    </row>
    <row r="6" spans="1:10" s="4" customFormat="1" ht="32.450000000000003" customHeight="1" x14ac:dyDescent="0.2">
      <c r="A6" s="36"/>
      <c r="B6" s="36"/>
      <c r="C6" s="36"/>
      <c r="D6" s="36"/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</row>
    <row r="7" spans="1:10" ht="12.2" customHeight="1" x14ac:dyDescent="0.2">
      <c r="B7" s="6"/>
      <c r="C7" s="7"/>
      <c r="D7" s="7"/>
      <c r="E7" s="7"/>
      <c r="F7" s="7"/>
      <c r="G7" s="7"/>
      <c r="H7" s="8"/>
      <c r="I7" s="8"/>
      <c r="J7" s="6"/>
    </row>
    <row r="8" spans="1:10" ht="20.100000000000001" customHeight="1" x14ac:dyDescent="0.2">
      <c r="A8" s="30" t="s">
        <v>13</v>
      </c>
      <c r="B8" s="31"/>
      <c r="C8" s="9">
        <f t="shared" ref="C8:J8" si="0">SUM(C9,C29)</f>
        <v>67467</v>
      </c>
      <c r="D8" s="10">
        <f t="shared" si="0"/>
        <v>99.999999999999986</v>
      </c>
      <c r="E8" s="9">
        <f t="shared" si="0"/>
        <v>28001</v>
      </c>
      <c r="F8" s="9">
        <f t="shared" si="0"/>
        <v>39466</v>
      </c>
      <c r="G8" s="9">
        <f t="shared" si="0"/>
        <v>13686</v>
      </c>
      <c r="H8" s="9">
        <f t="shared" si="0"/>
        <v>7336</v>
      </c>
      <c r="I8" s="9">
        <f t="shared" si="0"/>
        <v>21050</v>
      </c>
      <c r="J8" s="9">
        <f t="shared" si="0"/>
        <v>25395</v>
      </c>
    </row>
    <row r="9" spans="1:10" ht="24.95" customHeight="1" x14ac:dyDescent="0.2">
      <c r="A9" s="11" t="s">
        <v>42</v>
      </c>
      <c r="C9" s="9">
        <f>SUM(C10:C28)</f>
        <v>65377</v>
      </c>
      <c r="D9" s="12">
        <f>SUM(D10:D28)</f>
        <v>96.902189218432696</v>
      </c>
      <c r="E9" s="9">
        <f>SUM(E10:E28)</f>
        <v>27778</v>
      </c>
      <c r="F9" s="9">
        <f>SUM(F10:F28)</f>
        <v>37599</v>
      </c>
      <c r="G9" s="9">
        <f>SUM(G10:G28)</f>
        <v>13413</v>
      </c>
      <c r="H9" s="9">
        <f t="shared" ref="H9:J9" si="1">SUM(H10:H28)</f>
        <v>7155</v>
      </c>
      <c r="I9" s="9">
        <f t="shared" si="1"/>
        <v>20546</v>
      </c>
      <c r="J9" s="9">
        <f t="shared" si="1"/>
        <v>24263</v>
      </c>
    </row>
    <row r="10" spans="1:10" ht="17.25" customHeight="1" x14ac:dyDescent="0.2">
      <c r="A10" s="11"/>
      <c r="B10" s="4" t="s">
        <v>38</v>
      </c>
      <c r="C10" s="9">
        <f>SUM(E10,F10)</f>
        <v>1059</v>
      </c>
      <c r="D10" s="14">
        <f>SUM(C10/C$8*100)</f>
        <v>1.5696562764017965</v>
      </c>
      <c r="E10" s="16">
        <v>527</v>
      </c>
      <c r="F10" s="16">
        <v>532</v>
      </c>
      <c r="G10" s="16">
        <v>192</v>
      </c>
      <c r="H10" s="16">
        <v>312</v>
      </c>
      <c r="I10" s="16">
        <v>410</v>
      </c>
      <c r="J10" s="16">
        <v>145</v>
      </c>
    </row>
    <row r="11" spans="1:10" ht="16.5" customHeight="1" x14ac:dyDescent="0.2">
      <c r="B11" s="13" t="s">
        <v>14</v>
      </c>
      <c r="C11" s="9">
        <f t="shared" ref="C11:C22" si="2">SUM(E11,F11)</f>
        <v>1443</v>
      </c>
      <c r="D11" s="14">
        <f>SUM(C11/C$8*100)</f>
        <v>2.1388234247854507</v>
      </c>
      <c r="E11" s="15">
        <v>756</v>
      </c>
      <c r="F11" s="15">
        <v>687</v>
      </c>
      <c r="G11" s="16" t="s">
        <v>40</v>
      </c>
      <c r="H11" s="17" t="s">
        <v>40</v>
      </c>
      <c r="I11" s="15">
        <v>367</v>
      </c>
      <c r="J11" s="16">
        <v>1076</v>
      </c>
    </row>
    <row r="12" spans="1:10" ht="16.5" customHeight="1" x14ac:dyDescent="0.2">
      <c r="B12" s="18" t="s">
        <v>15</v>
      </c>
      <c r="C12" s="9">
        <f t="shared" si="2"/>
        <v>6036</v>
      </c>
      <c r="D12" s="14">
        <f>SUM(C12/C$8*100)</f>
        <v>8.9465961136555645</v>
      </c>
      <c r="E12" s="15">
        <v>2330</v>
      </c>
      <c r="F12" s="15">
        <v>3706</v>
      </c>
      <c r="G12" s="16">
        <v>1902</v>
      </c>
      <c r="H12" s="16">
        <v>1355</v>
      </c>
      <c r="I12" s="15">
        <v>2036</v>
      </c>
      <c r="J12" s="19">
        <v>743</v>
      </c>
    </row>
    <row r="13" spans="1:10" ht="17.100000000000001" customHeight="1" x14ac:dyDescent="0.2">
      <c r="B13" s="28" t="s">
        <v>37</v>
      </c>
      <c r="C13" s="9">
        <f t="shared" si="2"/>
        <v>62</v>
      </c>
      <c r="D13" s="14">
        <f>SUM(C13/C$8*100)</f>
        <v>9.1896779166110845E-2</v>
      </c>
      <c r="E13" s="15">
        <v>46</v>
      </c>
      <c r="F13" s="15">
        <v>16</v>
      </c>
      <c r="G13" s="16">
        <v>2</v>
      </c>
      <c r="H13" s="16" t="s">
        <v>36</v>
      </c>
      <c r="I13" s="15">
        <v>60</v>
      </c>
      <c r="J13" s="19" t="s">
        <v>36</v>
      </c>
    </row>
    <row r="14" spans="1:10" ht="17.100000000000001" customHeight="1" x14ac:dyDescent="0.2">
      <c r="B14" s="18" t="s">
        <v>16</v>
      </c>
      <c r="C14" s="9">
        <f t="shared" si="2"/>
        <v>21392</v>
      </c>
      <c r="D14" s="14">
        <f t="shared" ref="D14:D28" si="3">SUM(C14/C$8*100)</f>
        <v>31.707353224539403</v>
      </c>
      <c r="E14" s="15">
        <v>8482</v>
      </c>
      <c r="F14" s="15">
        <v>12910</v>
      </c>
      <c r="G14" s="15">
        <v>4364</v>
      </c>
      <c r="H14" s="15">
        <v>2528</v>
      </c>
      <c r="I14" s="15">
        <v>7110</v>
      </c>
      <c r="J14" s="19">
        <v>7390</v>
      </c>
    </row>
    <row r="15" spans="1:10" ht="17.100000000000001" customHeight="1" x14ac:dyDescent="0.2">
      <c r="B15" s="18" t="s">
        <v>17</v>
      </c>
      <c r="C15" s="9">
        <f t="shared" si="2"/>
        <v>1936</v>
      </c>
      <c r="D15" s="14">
        <f>SUM(C15/C$8*100)</f>
        <v>2.8695510397675901</v>
      </c>
      <c r="E15" s="15">
        <v>785</v>
      </c>
      <c r="F15" s="15">
        <v>1151</v>
      </c>
      <c r="G15" s="15">
        <v>415</v>
      </c>
      <c r="H15" s="15">
        <v>498</v>
      </c>
      <c r="I15" s="15">
        <v>776</v>
      </c>
      <c r="J15" s="19">
        <v>247</v>
      </c>
    </row>
    <row r="16" spans="1:10" ht="17.100000000000001" customHeight="1" x14ac:dyDescent="0.2">
      <c r="B16" s="13" t="s">
        <v>18</v>
      </c>
      <c r="C16" s="9">
        <f t="shared" si="2"/>
        <v>1335</v>
      </c>
      <c r="D16" s="14">
        <f t="shared" si="3"/>
        <v>1.9787451643025478</v>
      </c>
      <c r="E16" s="15">
        <v>502</v>
      </c>
      <c r="F16" s="15">
        <v>833</v>
      </c>
      <c r="G16" s="15">
        <v>359</v>
      </c>
      <c r="H16" s="15">
        <v>116</v>
      </c>
      <c r="I16" s="15">
        <v>447</v>
      </c>
      <c r="J16" s="19">
        <v>413</v>
      </c>
    </row>
    <row r="17" spans="1:10" ht="17.100000000000001" customHeight="1" x14ac:dyDescent="0.2">
      <c r="B17" s="13" t="s">
        <v>19</v>
      </c>
      <c r="C17" s="9">
        <f t="shared" si="2"/>
        <v>4726</v>
      </c>
      <c r="D17" s="14">
        <f t="shared" si="3"/>
        <v>7.004906102242578</v>
      </c>
      <c r="E17" s="15">
        <v>2107</v>
      </c>
      <c r="F17" s="15">
        <v>2619</v>
      </c>
      <c r="G17" s="15">
        <v>1135</v>
      </c>
      <c r="H17" s="15">
        <v>158</v>
      </c>
      <c r="I17" s="15">
        <v>1727</v>
      </c>
      <c r="J17" s="19">
        <v>1706</v>
      </c>
    </row>
    <row r="18" spans="1:10" ht="17.100000000000001" customHeight="1" x14ac:dyDescent="0.2">
      <c r="B18" s="13" t="s">
        <v>20</v>
      </c>
      <c r="C18" s="9">
        <f t="shared" si="2"/>
        <v>459</v>
      </c>
      <c r="D18" s="14">
        <f>SUM(C18/C$8*100)</f>
        <v>0.68033260705233667</v>
      </c>
      <c r="E18" s="15">
        <v>182</v>
      </c>
      <c r="F18" s="15">
        <v>277</v>
      </c>
      <c r="G18" s="15">
        <v>162</v>
      </c>
      <c r="H18" s="15">
        <v>87</v>
      </c>
      <c r="I18" s="15">
        <v>163</v>
      </c>
      <c r="J18" s="19">
        <v>47</v>
      </c>
    </row>
    <row r="19" spans="1:10" ht="17.100000000000001" customHeight="1" x14ac:dyDescent="0.2">
      <c r="B19" s="13" t="s">
        <v>21</v>
      </c>
      <c r="C19" s="9">
        <f t="shared" si="2"/>
        <v>1274</v>
      </c>
      <c r="D19" s="14">
        <f t="shared" si="3"/>
        <v>1.8883305912520194</v>
      </c>
      <c r="E19" s="15">
        <v>689</v>
      </c>
      <c r="F19" s="15">
        <v>585</v>
      </c>
      <c r="G19" s="16" t="s">
        <v>40</v>
      </c>
      <c r="H19" s="16" t="s">
        <v>40</v>
      </c>
      <c r="I19" s="15">
        <v>496</v>
      </c>
      <c r="J19" s="19">
        <v>778</v>
      </c>
    </row>
    <row r="20" spans="1:10" ht="17.100000000000001" customHeight="1" x14ac:dyDescent="0.2">
      <c r="B20" s="13" t="s">
        <v>22</v>
      </c>
      <c r="C20" s="9">
        <f t="shared" si="2"/>
        <v>633</v>
      </c>
      <c r="D20" s="14">
        <f t="shared" si="3"/>
        <v>0.93823647116368003</v>
      </c>
      <c r="E20" s="15">
        <v>315</v>
      </c>
      <c r="F20" s="15">
        <v>318</v>
      </c>
      <c r="G20" s="16">
        <v>77</v>
      </c>
      <c r="H20" s="16">
        <v>54</v>
      </c>
      <c r="I20" s="15">
        <v>266</v>
      </c>
      <c r="J20" s="19">
        <v>236</v>
      </c>
    </row>
    <row r="21" spans="1:10" ht="17.100000000000001" customHeight="1" x14ac:dyDescent="0.2">
      <c r="B21" s="13" t="s">
        <v>23</v>
      </c>
      <c r="C21" s="9">
        <f t="shared" si="2"/>
        <v>244</v>
      </c>
      <c r="D21" s="14">
        <f t="shared" si="3"/>
        <v>0.3616582922021136</v>
      </c>
      <c r="E21" s="15">
        <v>105</v>
      </c>
      <c r="F21" s="15">
        <v>139</v>
      </c>
      <c r="G21" s="15">
        <v>52</v>
      </c>
      <c r="H21" s="15">
        <v>33</v>
      </c>
      <c r="I21" s="15">
        <v>64</v>
      </c>
      <c r="J21" s="19">
        <v>95</v>
      </c>
    </row>
    <row r="22" spans="1:10" ht="17.100000000000001" customHeight="1" x14ac:dyDescent="0.2">
      <c r="B22" s="13" t="s">
        <v>24</v>
      </c>
      <c r="C22" s="9">
        <f t="shared" si="2"/>
        <v>8065</v>
      </c>
      <c r="D22" s="14">
        <f t="shared" si="3"/>
        <v>11.953992322172322</v>
      </c>
      <c r="E22" s="15">
        <v>3131</v>
      </c>
      <c r="F22" s="15">
        <v>4934</v>
      </c>
      <c r="G22" s="15">
        <v>1909</v>
      </c>
      <c r="H22" s="15">
        <v>791</v>
      </c>
      <c r="I22" s="15">
        <v>2129</v>
      </c>
      <c r="J22" s="19">
        <v>3236</v>
      </c>
    </row>
    <row r="23" spans="1:10" ht="17.100000000000001" customHeight="1" x14ac:dyDescent="0.2">
      <c r="B23" s="13" t="s">
        <v>25</v>
      </c>
      <c r="C23" s="9"/>
      <c r="D23" s="14"/>
      <c r="E23" s="15"/>
      <c r="F23" s="15"/>
      <c r="G23" s="15"/>
      <c r="H23" s="15"/>
      <c r="I23" s="15"/>
      <c r="J23" s="19"/>
    </row>
    <row r="24" spans="1:10" ht="12" customHeight="1" x14ac:dyDescent="0.2">
      <c r="B24" s="13" t="s">
        <v>26</v>
      </c>
      <c r="C24" s="9">
        <f>SUM(E24,F24)</f>
        <v>238</v>
      </c>
      <c r="D24" s="14">
        <f>SUM(C24/C$8*100)</f>
        <v>0.35276505550861903</v>
      </c>
      <c r="E24" s="15">
        <v>109</v>
      </c>
      <c r="F24" s="15">
        <v>129</v>
      </c>
      <c r="G24" s="15" t="s">
        <v>36</v>
      </c>
      <c r="H24" s="15">
        <v>103</v>
      </c>
      <c r="I24" s="15">
        <v>121</v>
      </c>
      <c r="J24" s="16">
        <v>14</v>
      </c>
    </row>
    <row r="25" spans="1:10" ht="17.100000000000001" customHeight="1" x14ac:dyDescent="0.2">
      <c r="B25" s="13" t="s">
        <v>27</v>
      </c>
      <c r="C25" s="9">
        <f>SUM(E25,F25)</f>
        <v>433</v>
      </c>
      <c r="D25" s="14">
        <f>SUM(C25/C$8*100)</f>
        <v>0.64179524804719346</v>
      </c>
      <c r="E25" s="15">
        <v>185</v>
      </c>
      <c r="F25" s="15">
        <v>248</v>
      </c>
      <c r="G25" s="16">
        <v>111</v>
      </c>
      <c r="H25" s="16">
        <v>123</v>
      </c>
      <c r="I25" s="15">
        <v>148</v>
      </c>
      <c r="J25" s="19">
        <v>51</v>
      </c>
    </row>
    <row r="26" spans="1:10" ht="17.100000000000001" customHeight="1" x14ac:dyDescent="0.2">
      <c r="B26" s="13" t="s">
        <v>28</v>
      </c>
      <c r="C26" s="9">
        <f>SUM(E26,F26)</f>
        <v>287</v>
      </c>
      <c r="D26" s="14">
        <f t="shared" si="3"/>
        <v>0.42539315517215825</v>
      </c>
      <c r="E26" s="15">
        <v>123</v>
      </c>
      <c r="F26" s="15">
        <v>164</v>
      </c>
      <c r="G26" s="16" t="s">
        <v>40</v>
      </c>
      <c r="H26" s="16" t="s">
        <v>40</v>
      </c>
      <c r="I26" s="15" t="s">
        <v>40</v>
      </c>
      <c r="J26" s="19">
        <v>287</v>
      </c>
    </row>
    <row r="27" spans="1:10" ht="17.100000000000001" customHeight="1" x14ac:dyDescent="0.2">
      <c r="B27" s="13" t="s">
        <v>29</v>
      </c>
      <c r="C27" s="9">
        <f>SUM(E27,F27)</f>
        <v>994</v>
      </c>
      <c r="D27" s="14">
        <f t="shared" si="3"/>
        <v>1.4733128788889382</v>
      </c>
      <c r="E27" s="15">
        <v>461</v>
      </c>
      <c r="F27" s="15">
        <v>533</v>
      </c>
      <c r="G27" s="15">
        <v>192</v>
      </c>
      <c r="H27" s="15">
        <v>122</v>
      </c>
      <c r="I27" s="15">
        <v>350</v>
      </c>
      <c r="J27" s="19">
        <v>330</v>
      </c>
    </row>
    <row r="28" spans="1:10" ht="17.100000000000001" customHeight="1" x14ac:dyDescent="0.2">
      <c r="B28" s="13" t="s">
        <v>30</v>
      </c>
      <c r="C28" s="9">
        <f>SUM(E28,F28)</f>
        <v>14761</v>
      </c>
      <c r="D28" s="14">
        <f t="shared" si="3"/>
        <v>21.878844472112291</v>
      </c>
      <c r="E28" s="15">
        <v>6943</v>
      </c>
      <c r="F28" s="15">
        <v>7818</v>
      </c>
      <c r="G28" s="15">
        <v>2541</v>
      </c>
      <c r="H28" s="15">
        <v>875</v>
      </c>
      <c r="I28" s="15">
        <v>3876</v>
      </c>
      <c r="J28" s="19">
        <v>7469</v>
      </c>
    </row>
    <row r="29" spans="1:10" ht="27.6" customHeight="1" x14ac:dyDescent="0.2">
      <c r="A29" s="13" t="s">
        <v>31</v>
      </c>
      <c r="C29" s="20">
        <f t="shared" ref="C29:J29" si="4">SUM(C30:C33)</f>
        <v>2090</v>
      </c>
      <c r="D29" s="21">
        <f t="shared" si="4"/>
        <v>3.0978107815672846</v>
      </c>
      <c r="E29" s="20">
        <f t="shared" si="4"/>
        <v>223</v>
      </c>
      <c r="F29" s="20">
        <f t="shared" si="4"/>
        <v>1867</v>
      </c>
      <c r="G29" s="20">
        <f t="shared" si="4"/>
        <v>273</v>
      </c>
      <c r="H29" s="20">
        <f t="shared" si="4"/>
        <v>181</v>
      </c>
      <c r="I29" s="20">
        <f t="shared" si="4"/>
        <v>504</v>
      </c>
      <c r="J29" s="9">
        <f t="shared" si="4"/>
        <v>1132</v>
      </c>
    </row>
    <row r="30" spans="1:10" ht="17.25" customHeight="1" x14ac:dyDescent="0.2">
      <c r="B30" s="13" t="s">
        <v>32</v>
      </c>
      <c r="C30" s="9">
        <f>SUM(E30,F30)</f>
        <v>1676</v>
      </c>
      <c r="D30" s="14">
        <f>SUM(C30/C$8*100)</f>
        <v>2.4841774497161575</v>
      </c>
      <c r="E30" s="16">
        <v>33</v>
      </c>
      <c r="F30" s="16">
        <v>1643</v>
      </c>
      <c r="G30" s="16">
        <v>228</v>
      </c>
      <c r="H30" s="16">
        <v>36</v>
      </c>
      <c r="I30" s="15">
        <v>292</v>
      </c>
      <c r="J30" s="19">
        <v>1120</v>
      </c>
    </row>
    <row r="31" spans="1:10" ht="16.5" customHeight="1" x14ac:dyDescent="0.2">
      <c r="B31" s="13" t="s">
        <v>25</v>
      </c>
      <c r="C31" s="22"/>
      <c r="D31" s="22"/>
      <c r="E31" s="22"/>
      <c r="F31" s="22"/>
      <c r="G31" s="22"/>
      <c r="H31" s="22"/>
      <c r="I31" s="22"/>
    </row>
    <row r="32" spans="1:10" ht="12" customHeight="1" x14ac:dyDescent="0.2">
      <c r="B32" s="13" t="s">
        <v>26</v>
      </c>
      <c r="C32" s="9">
        <f>SUM(E32,F32)</f>
        <v>315</v>
      </c>
      <c r="D32" s="14">
        <f>SUM(C32/C$8*100)</f>
        <v>0.46689492640846636</v>
      </c>
      <c r="E32" s="16">
        <v>147</v>
      </c>
      <c r="F32" s="16">
        <v>168</v>
      </c>
      <c r="G32" s="16">
        <v>21</v>
      </c>
      <c r="H32" s="16">
        <v>125</v>
      </c>
      <c r="I32" s="16">
        <v>165</v>
      </c>
      <c r="J32" s="16">
        <v>4</v>
      </c>
    </row>
    <row r="33" spans="1:10" ht="16.5" customHeight="1" x14ac:dyDescent="0.2">
      <c r="B33" s="13" t="s">
        <v>27</v>
      </c>
      <c r="C33" s="9">
        <f>SUM(E33,F33)</f>
        <v>99</v>
      </c>
      <c r="D33" s="14">
        <f>SUM(C33/C$8*100)</f>
        <v>0.14673840544266087</v>
      </c>
      <c r="E33" s="16">
        <v>43</v>
      </c>
      <c r="F33" s="16">
        <v>56</v>
      </c>
      <c r="G33" s="16">
        <v>24</v>
      </c>
      <c r="H33" s="16">
        <v>20</v>
      </c>
      <c r="I33" s="15">
        <v>47</v>
      </c>
      <c r="J33" s="19">
        <v>8</v>
      </c>
    </row>
    <row r="34" spans="1:10" ht="12.2" customHeight="1" x14ac:dyDescent="0.2">
      <c r="A34" s="23"/>
      <c r="B34" s="13"/>
      <c r="C34" s="24"/>
      <c r="D34" s="25"/>
      <c r="E34" s="24"/>
      <c r="F34" s="24"/>
      <c r="G34" s="24"/>
      <c r="H34" s="24"/>
      <c r="I34" s="24"/>
      <c r="J34" s="26"/>
    </row>
    <row r="35" spans="1:10" ht="12.2" customHeight="1" x14ac:dyDescent="0.2">
      <c r="B35" s="27"/>
      <c r="C35" s="27"/>
      <c r="D35" s="27"/>
      <c r="E35" s="27"/>
      <c r="F35" s="27"/>
      <c r="G35" s="27"/>
      <c r="H35" s="27"/>
      <c r="I35" s="27"/>
      <c r="J35" s="27"/>
    </row>
    <row r="36" spans="1:10" ht="15.95" customHeight="1" x14ac:dyDescent="0.2">
      <c r="A36" s="32" t="s">
        <v>33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0" ht="15.95" customHeight="1" x14ac:dyDescent="0.2">
      <c r="A37" s="32" t="s">
        <v>34</v>
      </c>
      <c r="B37" s="32"/>
      <c r="C37" s="32"/>
      <c r="D37" s="32"/>
      <c r="E37" s="32"/>
      <c r="F37" s="32"/>
      <c r="G37" s="32"/>
      <c r="H37" s="32"/>
      <c r="I37" s="32"/>
      <c r="J37" s="32"/>
    </row>
    <row r="38" spans="1:10" ht="15.95" customHeight="1" x14ac:dyDescent="0.2">
      <c r="A38" s="29" t="s">
        <v>41</v>
      </c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5.95" customHeight="1" x14ac:dyDescent="0.2">
      <c r="A39" s="33" t="s">
        <v>35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15.95" customHeight="1" x14ac:dyDescent="0.2">
      <c r="A40" s="34" t="s">
        <v>43</v>
      </c>
      <c r="B40" s="34"/>
      <c r="C40" s="34"/>
      <c r="D40" s="34"/>
      <c r="E40" s="34"/>
      <c r="F40" s="34"/>
      <c r="G40" s="34"/>
      <c r="H40" s="34"/>
      <c r="I40" s="34"/>
      <c r="J40" s="34"/>
    </row>
  </sheetData>
  <mergeCells count="13">
    <mergeCell ref="A1:J1"/>
    <mergeCell ref="A2:J2"/>
    <mergeCell ref="A4:B6"/>
    <mergeCell ref="C4:J4"/>
    <mergeCell ref="C5:C6"/>
    <mergeCell ref="D5:D6"/>
    <mergeCell ref="E5:F5"/>
    <mergeCell ref="G5:J5"/>
    <mergeCell ref="A8:B8"/>
    <mergeCell ref="A36:J36"/>
    <mergeCell ref="A37:J37"/>
    <mergeCell ref="A39:J39"/>
    <mergeCell ref="A40:J40"/>
  </mergeCells>
  <printOptions horizontalCentered="1"/>
  <pageMargins left="0.74803149606299213" right="0.74803149606299213" top="0.98425196850393704" bottom="0.98425196850393704" header="0" footer="0"/>
  <pageSetup scale="82" orientation="portrait" r:id="rId1"/>
  <headerFooter alignWithMargins="0"/>
  <ignoredErrors>
    <ignoredError sqref="C29:D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2026-08-05T15:10:54Z</cp:lastPrinted>
  <dcterms:created xsi:type="dcterms:W3CDTF">2026-02-19T17:32:14Z</dcterms:created>
  <dcterms:modified xsi:type="dcterms:W3CDTF">2026-08-17T19:58:01Z</dcterms:modified>
</cp:coreProperties>
</file>