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18\SALUD 2018\"/>
    </mc:Choice>
  </mc:AlternateContent>
  <bookViews>
    <workbookView xWindow="-225" yWindow="4410" windowWidth="17400" windowHeight="4245"/>
  </bookViews>
  <sheets>
    <sheet name="cuadro 49." sheetId="1" r:id="rId1"/>
  </sheets>
  <calcPr calcId="152511"/>
</workbook>
</file>

<file path=xl/calcChain.xml><?xml version="1.0" encoding="utf-8"?>
<calcChain xmlns="http://schemas.openxmlformats.org/spreadsheetml/2006/main">
  <c r="B20" i="1" l="1"/>
  <c r="G41" i="1" l="1"/>
  <c r="D41" i="1"/>
  <c r="I42" i="1"/>
  <c r="I41" i="1"/>
  <c r="I40" i="1"/>
  <c r="I39" i="1"/>
  <c r="I38" i="1"/>
  <c r="I37" i="1"/>
  <c r="I36" i="1"/>
  <c r="I35" i="1"/>
  <c r="I34" i="1"/>
  <c r="I31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F13" i="1" s="1"/>
  <c r="J13" i="1" s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B41" i="1"/>
  <c r="I83" i="1"/>
  <c r="H83" i="1"/>
  <c r="C83" i="1"/>
  <c r="B83" i="1"/>
  <c r="E13" i="1"/>
  <c r="F84" i="1"/>
  <c r="J84" i="1" s="1"/>
  <c r="E84" i="1"/>
  <c r="I44" i="1"/>
  <c r="H44" i="1"/>
  <c r="F44" i="1" s="1"/>
  <c r="C44" i="1"/>
  <c r="B44" i="1"/>
  <c r="F45" i="1"/>
  <c r="J45" i="1" s="1"/>
  <c r="E45" i="1"/>
  <c r="G43" i="1" l="1"/>
  <c r="G42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D42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I12" i="1"/>
  <c r="H12" i="1"/>
  <c r="B36" i="1" l="1"/>
  <c r="F113" i="1"/>
  <c r="E113" i="1"/>
  <c r="F112" i="1"/>
  <c r="J112" i="1" s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E46" i="1"/>
  <c r="F46" i="1" l="1"/>
  <c r="B14" i="1" l="1"/>
  <c r="F83" i="1" l="1"/>
  <c r="E83" i="1" l="1"/>
  <c r="J96" i="1"/>
  <c r="J55" i="1" l="1"/>
  <c r="B25" i="1"/>
  <c r="B27" i="1"/>
  <c r="B26" i="1"/>
  <c r="J46" i="1"/>
  <c r="B43" i="1"/>
  <c r="B42" i="1"/>
  <c r="B40" i="1"/>
  <c r="B39" i="1"/>
  <c r="B38" i="1"/>
  <c r="B37" i="1"/>
  <c r="B35" i="1"/>
  <c r="B34" i="1"/>
  <c r="B33" i="1"/>
  <c r="B32" i="1"/>
  <c r="B31" i="1"/>
  <c r="B30" i="1"/>
  <c r="B29" i="1"/>
  <c r="B28" i="1"/>
  <c r="B24" i="1"/>
  <c r="B23" i="1"/>
  <c r="B22" i="1"/>
  <c r="B21" i="1"/>
  <c r="F14" i="1"/>
  <c r="B19" i="1"/>
  <c r="B18" i="1"/>
  <c r="B17" i="1"/>
  <c r="B16" i="1"/>
  <c r="B15" i="1"/>
  <c r="J81" i="1"/>
  <c r="J79" i="1"/>
  <c r="J78" i="1"/>
  <c r="B12" i="1" l="1"/>
  <c r="E14" i="1"/>
  <c r="C12" i="1"/>
  <c r="E26" i="1"/>
  <c r="E44" i="1"/>
  <c r="E15" i="1"/>
  <c r="E20" i="1"/>
  <c r="F25" i="1"/>
  <c r="J25" i="1" s="1"/>
  <c r="E25" i="1"/>
  <c r="F32" i="1"/>
  <c r="F34" i="1"/>
  <c r="F35" i="1"/>
  <c r="F36" i="1"/>
  <c r="F37" i="1"/>
  <c r="F38" i="1"/>
  <c r="F39" i="1"/>
  <c r="F40" i="1"/>
  <c r="F41" i="1"/>
  <c r="F42" i="1"/>
  <c r="F43" i="1"/>
  <c r="J83" i="1"/>
  <c r="F16" i="1"/>
  <c r="F17" i="1"/>
  <c r="F19" i="1"/>
  <c r="F20" i="1"/>
  <c r="F21" i="1"/>
  <c r="F22" i="1"/>
  <c r="F27" i="1"/>
  <c r="F28" i="1"/>
  <c r="F31" i="1"/>
  <c r="F23" i="1"/>
  <c r="F30" i="1"/>
  <c r="F29" i="1"/>
  <c r="E16" i="1"/>
  <c r="E17" i="1"/>
  <c r="E19" i="1"/>
  <c r="E22" i="1"/>
  <c r="E23" i="1"/>
  <c r="E24" i="1"/>
  <c r="E29" i="1"/>
  <c r="E32" i="1"/>
  <c r="E33" i="1"/>
  <c r="E36" i="1"/>
  <c r="E38" i="1"/>
  <c r="E40" i="1"/>
  <c r="E41" i="1"/>
  <c r="E42" i="1"/>
  <c r="E43" i="1"/>
  <c r="E35" i="1"/>
  <c r="E37" i="1"/>
  <c r="E39" i="1"/>
  <c r="F24" i="1"/>
  <c r="F26" i="1"/>
  <c r="F15" i="1"/>
  <c r="F18" i="1"/>
  <c r="E34" i="1"/>
  <c r="E18" i="1"/>
  <c r="E27" i="1"/>
  <c r="E28" i="1"/>
  <c r="E21" i="1"/>
  <c r="E30" i="1"/>
  <c r="E31" i="1"/>
  <c r="F33" i="1"/>
  <c r="F12" i="1" l="1"/>
  <c r="J12" i="1" s="1"/>
  <c r="E12" i="1"/>
  <c r="J111" i="1"/>
  <c r="J110" i="1"/>
  <c r="J109" i="1"/>
  <c r="J108" i="1"/>
  <c r="J107" i="1"/>
  <c r="J106" i="1"/>
  <c r="J105" i="1"/>
  <c r="J102" i="1"/>
  <c r="J99" i="1"/>
  <c r="J98" i="1"/>
  <c r="J97" i="1"/>
  <c r="J95" i="1"/>
  <c r="J94" i="1"/>
  <c r="J93" i="1"/>
  <c r="J92" i="1"/>
  <c r="J91" i="1"/>
  <c r="J90" i="1"/>
  <c r="J89" i="1"/>
  <c r="J88" i="1"/>
  <c r="J87" i="1"/>
  <c r="J86" i="1"/>
  <c r="J85" i="1"/>
  <c r="J77" i="1"/>
  <c r="J76" i="1"/>
  <c r="J75" i="1"/>
  <c r="J74" i="1"/>
  <c r="J60" i="1"/>
  <c r="J58" i="1"/>
  <c r="J57" i="1"/>
  <c r="J56" i="1"/>
  <c r="J54" i="1"/>
  <c r="J53" i="1"/>
  <c r="J52" i="1"/>
  <c r="J51" i="1"/>
  <c r="J50" i="1"/>
  <c r="J49" i="1"/>
  <c r="J48" i="1"/>
  <c r="J47" i="1"/>
  <c r="J27" i="1" l="1"/>
  <c r="J28" i="1"/>
  <c r="J23" i="1"/>
  <c r="J41" i="1"/>
  <c r="J38" i="1"/>
  <c r="J21" i="1"/>
  <c r="J14" i="1"/>
  <c r="J36" i="1"/>
  <c r="J24" i="1"/>
  <c r="J37" i="1"/>
  <c r="J16" i="1"/>
  <c r="J40" i="1"/>
  <c r="J42" i="1"/>
  <c r="J22" i="1"/>
  <c r="J35" i="1"/>
  <c r="J80" i="1"/>
  <c r="J15" i="1"/>
  <c r="J39" i="1"/>
  <c r="J19" i="1"/>
  <c r="J17" i="1"/>
  <c r="J20" i="1"/>
  <c r="J34" i="1"/>
  <c r="J44" i="1"/>
  <c r="J26" i="1"/>
  <c r="J18" i="1"/>
  <c r="J31" i="1"/>
</calcChain>
</file>

<file path=xl/sharedStrings.xml><?xml version="1.0" encoding="utf-8"?>
<sst xmlns="http://schemas.openxmlformats.org/spreadsheetml/2006/main" count="177" uniqueCount="90">
  <si>
    <t xml:space="preserve"> </t>
  </si>
  <si>
    <t>Sexo y servicio</t>
  </si>
  <si>
    <t>Movimiento de pacientes</t>
  </si>
  <si>
    <t>Vienen del año y mes anterior</t>
  </si>
  <si>
    <t>Transfe-ridos de otro servicio</t>
  </si>
  <si>
    <t>Egresados</t>
  </si>
  <si>
    <t>Total</t>
  </si>
  <si>
    <t>Transfe-ridos a otro servicio</t>
  </si>
  <si>
    <t>Dados de alta</t>
  </si>
  <si>
    <t>Muertos</t>
  </si>
  <si>
    <t>Número</t>
  </si>
  <si>
    <t>..</t>
  </si>
  <si>
    <t xml:space="preserve"> -</t>
  </si>
  <si>
    <t>-</t>
  </si>
  <si>
    <t xml:space="preserve"> -    Cantidad nula o cero.</t>
  </si>
  <si>
    <t>Admi-tidos</t>
  </si>
  <si>
    <t xml:space="preserve">Tasa de mortalidad hospitalaria </t>
  </si>
  <si>
    <t>Trata-dos</t>
  </si>
  <si>
    <t>DOCTOR ARNULFO ARIAS MADRID, SEGÚN SEXO Y SERVICIO: AÑO 2018</t>
  </si>
  <si>
    <t xml:space="preserve"> Cuadro 49.  MOVIMIENTO DE PACIENTES EN EL COMPLEJO HOSPITALARIO METROPOLITANO </t>
  </si>
  <si>
    <r>
      <t xml:space="preserve">Hombres: </t>
    </r>
    <r>
      <rPr>
        <sz val="10"/>
        <color indexed="8"/>
        <rFont val="Arial"/>
        <family val="2"/>
      </rPr>
      <t>(Continuación)</t>
    </r>
  </si>
  <si>
    <t>Cirugía (VII)……………………………………………………………………………………………..</t>
  </si>
  <si>
    <t>Cuidados Intensivos de Cardiovascular……………………………………………………………………………………………..</t>
  </si>
  <si>
    <t>Cuidados Intensivos de Cirugía……………………………………………………………………………………………..</t>
  </si>
  <si>
    <t>Cuidados Int. Medicina Clínico……………………………………………………………………………………………..</t>
  </si>
  <si>
    <t>Cuidados Intensivos de Neurocirugía……………………………………………………………………………………………..</t>
  </si>
  <si>
    <t>C.E.G.O. (1)……………………………………………………………………………………………..</t>
  </si>
  <si>
    <t>Especialidades (VI)……………………………………………………………………………………………..</t>
  </si>
  <si>
    <t>Ginecología……………………………………………………………………………………………..</t>
  </si>
  <si>
    <t>Hematología (III)……………………………………………………………………………………………..</t>
  </si>
  <si>
    <t>Infectología (SIDA)……………………………………………………………………………………………..</t>
  </si>
  <si>
    <r>
      <t>KPC 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H.G……………………………………………………………………………………………..</t>
    </r>
  </si>
  <si>
    <t>Medicina (IV) Geriatría……………………………………………………………………………………………..</t>
  </si>
  <si>
    <t>Medicina (V)……………………………………………………………………………………………..</t>
  </si>
  <si>
    <t>Neurocirugía……………………………………………………………………………………………..</t>
  </si>
  <si>
    <t>Obstetricia (VIII)……………………………………………………………………………………………..</t>
  </si>
  <si>
    <t>Paidosiquiatría……………………………………………………………………………………………..</t>
  </si>
  <si>
    <t>Pie Diabético……………………………………………………………………………………………..</t>
  </si>
  <si>
    <t>Psiquiatría……………………………………………………………………………………………..</t>
  </si>
  <si>
    <t>Recién Nacido Enfermo……………………………………………………………………………………………..</t>
  </si>
  <si>
    <t>Sala de Cardiología……………………………………………………………………………………………..</t>
  </si>
  <si>
    <t>Sala de Gastro……………………………………………………………………………………………..</t>
  </si>
  <si>
    <t>Semiintensivos de Cardio……………………………………………………………………………………………..</t>
  </si>
  <si>
    <t>Semiintensivos de Cardiovascular……………………………………………………………………………………………..</t>
  </si>
  <si>
    <t>Semiintensivos de Cirugía……………………………………………………………………………………………..</t>
  </si>
  <si>
    <t>Semiintensivos de Neurocirugía……………………………………………………………………………………………..</t>
  </si>
  <si>
    <t>Unidad Transplante Renal……………………………………………………………………………………………..</t>
  </si>
  <si>
    <t>Recién Nacido Sano……………………………………………………………………………………………..</t>
  </si>
  <si>
    <t>Anexo……………………………………………………………………………………………..</t>
  </si>
  <si>
    <t>Cirugía (VII)……………………………………………………………………………</t>
  </si>
  <si>
    <t>Cuidados Intensivos de Cardiovascular………………</t>
  </si>
  <si>
    <t>Cuidados Intensivos de Cirugía……………………………………………………………………………</t>
  </si>
  <si>
    <t>Cuidados Intensivos de Neurocirugía…………………………………………………………….</t>
  </si>
  <si>
    <t>C.E.G.O. (1)…………………………………………………………………………………………………</t>
  </si>
  <si>
    <t>Especialidades (VI)……………………………………………………………………..</t>
  </si>
  <si>
    <t>Ginecología……………………………………………………………………………….</t>
  </si>
  <si>
    <t>Hematología (III)……………………………………………………………..</t>
  </si>
  <si>
    <t>Infectología (SIDA)………………………………………………………….</t>
  </si>
  <si>
    <r>
      <t>KPC 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H.G…………………………………………………………………………………</t>
    </r>
  </si>
  <si>
    <t>Medicina (IV) Geriatría…………………………………………………………………….</t>
  </si>
  <si>
    <t>Medicina (V)…………………………………………………..</t>
  </si>
  <si>
    <t>Neurocirugía………………………………………………………………………………….</t>
  </si>
  <si>
    <t>Obstetricia (VIII)……………………………………………………………………………</t>
  </si>
  <si>
    <t>Paidosiquiatría…………………………………………………………………………..</t>
  </si>
  <si>
    <t>Pie Diabético…………………………………………………………………………………………….</t>
  </si>
  <si>
    <t>Postparto (VII)……………………………………………………………….</t>
  </si>
  <si>
    <t>Psiquiatría………………………………………………………………………………..</t>
  </si>
  <si>
    <t>Recién Nacido Enfermo……………………………………………………………………</t>
  </si>
  <si>
    <t>Sala de Cardiología…………………………………………………………….</t>
  </si>
  <si>
    <t>Sala de Gastro……………………………………………………………………………..</t>
  </si>
  <si>
    <t>Unidad Transplante Renal………………………………………………………………………………………………</t>
  </si>
  <si>
    <t>Recién Nacido Sano………………………………………………………………………………………….</t>
  </si>
  <si>
    <t>Postparto (VII)………………………………………………………………………………………………………</t>
  </si>
  <si>
    <t>Cuidados Intensivos Medicina Clínico……………………………………………………………………………………………..</t>
  </si>
  <si>
    <t xml:space="preserve">                           TOTAL………………………..</t>
  </si>
  <si>
    <t>Cuidados Intensivos de Medicina (Quirúrgica)……………………………………………………………………………………………..</t>
  </si>
  <si>
    <t>Transición……………………………………………………………………………………………..</t>
  </si>
  <si>
    <t xml:space="preserve"> ..   Dato no aplicable al grupo o categoría.</t>
  </si>
  <si>
    <t>Cuidados Intensivos Medicina Clínico…………………………………………….</t>
  </si>
  <si>
    <t xml:space="preserve">                      Hombres………………………….</t>
  </si>
  <si>
    <t xml:space="preserve">                     Mujeres…………………………….</t>
  </si>
  <si>
    <t>(1)  Se refiere al Servicio de Semiintensivo de Ginecología y Obstetricia.</t>
  </si>
  <si>
    <t>Cuidados Intensivos de Medicina (Quirúrgica)…………………………………………………………………..</t>
  </si>
  <si>
    <t>Semiintensivos de Cardio……………………………………………………………………</t>
  </si>
  <si>
    <t>Semiintensivos de Cardiovascular…………………………………………………………………………..</t>
  </si>
  <si>
    <t>Semiintensivos de Cirugía……………………………………………………………………………</t>
  </si>
  <si>
    <t>Semiintensivos de Neurocirugía…………………………………………………………………………….</t>
  </si>
  <si>
    <t xml:space="preserve">             ya  ha generado un registro estadístico, por lo cual no se aplica la sumatoria a los totales evitando la duplicidad de información. </t>
  </si>
  <si>
    <t>NOTA:  Los transferidos son las rotaciones que se dan de una sala a otra, aplicable a los pacientes internados en consideración al servicio médico</t>
  </si>
  <si>
    <t xml:space="preserve">            que amerite, puede darse del hospital clínico al hospital quirúrgico y viceversa o dentro de los mismos servicios. La  admisión  al  hospital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</si>
</sst>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13" xfId="0" applyFont="1" applyFill="1" applyBorder="1"/>
    <xf numFmtId="0" fontId="2" fillId="0" borderId="5" xfId="0" applyFont="1" applyFill="1" applyBorder="1"/>
    <xf numFmtId="3" fontId="2" fillId="0" borderId="8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3" fontId="2" fillId="0" borderId="10" xfId="0" applyNumberFormat="1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3" fontId="2" fillId="0" borderId="4" xfId="0" applyNumberFormat="1" applyFont="1" applyFill="1" applyBorder="1" applyProtection="1"/>
    <xf numFmtId="164" fontId="2" fillId="0" borderId="10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0" fontId="1" fillId="0" borderId="4" xfId="1" applyNumberFormat="1" applyFont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8" xfId="0" applyFont="1" applyFill="1" applyBorder="1"/>
    <xf numFmtId="0" fontId="4" fillId="0" borderId="8" xfId="0" applyFont="1" applyBorder="1"/>
    <xf numFmtId="0" fontId="4" fillId="0" borderId="12" xfId="0" applyFont="1" applyBorder="1"/>
    <xf numFmtId="3" fontId="2" fillId="0" borderId="1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Protection="1"/>
    <xf numFmtId="0" fontId="4" fillId="0" borderId="0" xfId="0" applyFont="1"/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 applyProtection="1">
      <alignment horizontal="right" vertical="center" wrapText="1"/>
    </xf>
    <xf numFmtId="3" fontId="6" fillId="0" borderId="8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3" fontId="6" fillId="0" borderId="8" xfId="0" applyNumberFormat="1" applyFont="1" applyFill="1" applyBorder="1" applyProtection="1"/>
    <xf numFmtId="3" fontId="5" fillId="0" borderId="8" xfId="0" applyNumberFormat="1" applyFont="1" applyFill="1" applyBorder="1" applyProtection="1"/>
    <xf numFmtId="3" fontId="5" fillId="0" borderId="8" xfId="0" applyNumberFormat="1" applyFont="1" applyFill="1" applyBorder="1" applyAlignment="1" applyProtection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 applyProtection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38" style="23" customWidth="1"/>
    <col min="2" max="2" width="9.42578125" style="23" customWidth="1"/>
    <col min="3" max="3" width="7.5703125" style="23" customWidth="1"/>
    <col min="4" max="4" width="9.7109375" style="23" customWidth="1"/>
    <col min="5" max="5" width="8.140625" style="23" customWidth="1"/>
    <col min="6" max="6" width="7.42578125" style="23" customWidth="1"/>
    <col min="7" max="7" width="10.28515625" style="23" customWidth="1"/>
    <col min="8" max="8" width="9.140625" style="23" customWidth="1"/>
    <col min="9" max="9" width="8.5703125" style="23" customWidth="1"/>
    <col min="10" max="10" width="11.5703125" style="35" customWidth="1"/>
    <col min="11" max="16384" width="11.42578125" style="23"/>
  </cols>
  <sheetData>
    <row r="1" spans="1:10" ht="16.5" customHeight="1" x14ac:dyDescent="0.2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6.5" customHeight="1" x14ac:dyDescent="0.2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x14ac:dyDescent="0.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23.25" customHeight="1" x14ac:dyDescent="0.2">
      <c r="A4" s="41" t="s">
        <v>1</v>
      </c>
      <c r="B4" s="44" t="s">
        <v>2</v>
      </c>
      <c r="C4" s="45"/>
      <c r="D4" s="45"/>
      <c r="E4" s="45"/>
      <c r="F4" s="45"/>
      <c r="G4" s="45"/>
      <c r="H4" s="45"/>
      <c r="I4" s="45"/>
      <c r="J4" s="45"/>
    </row>
    <row r="5" spans="1:10" ht="18" customHeight="1" x14ac:dyDescent="0.2">
      <c r="A5" s="42"/>
      <c r="B5" s="46" t="s">
        <v>3</v>
      </c>
      <c r="C5" s="46" t="s">
        <v>15</v>
      </c>
      <c r="D5" s="46" t="s">
        <v>4</v>
      </c>
      <c r="E5" s="46" t="s">
        <v>17</v>
      </c>
      <c r="F5" s="49" t="s">
        <v>5</v>
      </c>
      <c r="G5" s="50"/>
      <c r="H5" s="50"/>
      <c r="I5" s="50"/>
      <c r="J5" s="50"/>
    </row>
    <row r="6" spans="1:10" ht="19.5" customHeight="1" x14ac:dyDescent="0.2">
      <c r="A6" s="42"/>
      <c r="B6" s="47"/>
      <c r="C6" s="47"/>
      <c r="D6" s="47"/>
      <c r="E6" s="47"/>
      <c r="F6" s="46" t="s">
        <v>6</v>
      </c>
      <c r="G6" s="46" t="s">
        <v>7</v>
      </c>
      <c r="H6" s="46" t="s">
        <v>8</v>
      </c>
      <c r="I6" s="52" t="s">
        <v>9</v>
      </c>
      <c r="J6" s="53"/>
    </row>
    <row r="7" spans="1:10" ht="16.5" customHeight="1" x14ac:dyDescent="0.2">
      <c r="A7" s="42"/>
      <c r="B7" s="47"/>
      <c r="C7" s="47"/>
      <c r="D7" s="47"/>
      <c r="E7" s="47"/>
      <c r="F7" s="47"/>
      <c r="G7" s="47"/>
      <c r="H7" s="47"/>
      <c r="I7" s="46" t="s">
        <v>10</v>
      </c>
      <c r="J7" s="54" t="s">
        <v>16</v>
      </c>
    </row>
    <row r="8" spans="1:10" ht="13.5" customHeight="1" x14ac:dyDescent="0.2">
      <c r="A8" s="42"/>
      <c r="B8" s="47"/>
      <c r="C8" s="47"/>
      <c r="D8" s="47"/>
      <c r="E8" s="47"/>
      <c r="F8" s="47"/>
      <c r="G8" s="47"/>
      <c r="H8" s="47"/>
      <c r="I8" s="47"/>
      <c r="J8" s="55"/>
    </row>
    <row r="9" spans="1:10" ht="12" customHeight="1" x14ac:dyDescent="0.2">
      <c r="A9" s="42"/>
      <c r="B9" s="47"/>
      <c r="C9" s="47"/>
      <c r="D9" s="47"/>
      <c r="E9" s="47"/>
      <c r="F9" s="47"/>
      <c r="G9" s="47"/>
      <c r="H9" s="47"/>
      <c r="I9" s="47"/>
      <c r="J9" s="55"/>
    </row>
    <row r="10" spans="1:10" ht="2.25" customHeight="1" x14ac:dyDescent="0.2">
      <c r="A10" s="43"/>
      <c r="B10" s="48"/>
      <c r="C10" s="48"/>
      <c r="D10" s="48"/>
      <c r="E10" s="48"/>
      <c r="F10" s="48"/>
      <c r="G10" s="48"/>
      <c r="H10" s="48"/>
      <c r="I10" s="48"/>
      <c r="J10" s="44"/>
    </row>
    <row r="11" spans="1:10" ht="1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6"/>
    </row>
    <row r="12" spans="1:10" ht="18" customHeight="1" x14ac:dyDescent="0.2">
      <c r="A12" s="29" t="s">
        <v>74</v>
      </c>
      <c r="B12" s="28">
        <f>SUM(B13:B43)</f>
        <v>573</v>
      </c>
      <c r="C12" s="28">
        <f>SUM(C13:C43)</f>
        <v>29906</v>
      </c>
      <c r="D12" s="28" t="s">
        <v>11</v>
      </c>
      <c r="E12" s="28">
        <f>SUM(B12:C12)</f>
        <v>30479</v>
      </c>
      <c r="F12" s="28">
        <f>SUM(H12:I12)</f>
        <v>29604</v>
      </c>
      <c r="G12" s="28" t="s">
        <v>11</v>
      </c>
      <c r="H12" s="28">
        <f t="shared" ref="H12:I12" si="0">SUM(H13:H43)</f>
        <v>28210</v>
      </c>
      <c r="I12" s="28">
        <f t="shared" si="0"/>
        <v>1394</v>
      </c>
      <c r="J12" s="9">
        <f>SUM(I12/F12)*100</f>
        <v>4.7088231320091882</v>
      </c>
    </row>
    <row r="13" spans="1:10" ht="16.5" customHeight="1" x14ac:dyDescent="0.2">
      <c r="A13" s="5" t="s">
        <v>48</v>
      </c>
      <c r="B13" s="28" t="s">
        <v>12</v>
      </c>
      <c r="C13" s="28">
        <f t="shared" ref="C13:C19" si="1">SUM(C45,C84)</f>
        <v>392</v>
      </c>
      <c r="D13" s="28">
        <v>11</v>
      </c>
      <c r="E13" s="28">
        <f t="shared" ref="E13" si="2">SUM(B13:D13)</f>
        <v>403</v>
      </c>
      <c r="F13" s="28">
        <f>SUM(G13:I13)</f>
        <v>356</v>
      </c>
      <c r="G13" s="28" t="s">
        <v>12</v>
      </c>
      <c r="H13" s="28">
        <f t="shared" ref="H13:I19" si="3">SUM(H45,H84)</f>
        <v>272</v>
      </c>
      <c r="I13" s="28">
        <f t="shared" si="3"/>
        <v>84</v>
      </c>
      <c r="J13" s="9">
        <f t="shared" ref="J13" si="4">SUM(I13/F13)*100</f>
        <v>23.595505617977526</v>
      </c>
    </row>
    <row r="14" spans="1:10" ht="15" customHeight="1" x14ac:dyDescent="0.2">
      <c r="A14" s="5" t="s">
        <v>21</v>
      </c>
      <c r="B14" s="28">
        <f t="shared" ref="B14:B19" si="5">SUM(B46,B85)</f>
        <v>45</v>
      </c>
      <c r="C14" s="28">
        <f t="shared" si="1"/>
        <v>4901</v>
      </c>
      <c r="D14" s="28">
        <f t="shared" ref="D14:D19" si="6">SUM(D46,D85)</f>
        <v>684</v>
      </c>
      <c r="E14" s="28">
        <f>SUM(B14:D14)</f>
        <v>5630</v>
      </c>
      <c r="F14" s="28">
        <f>SUM(G14:I14)</f>
        <v>5577</v>
      </c>
      <c r="G14" s="28">
        <f t="shared" ref="G14:G19" si="7">SUM(G46,G85)</f>
        <v>943</v>
      </c>
      <c r="H14" s="28">
        <f t="shared" si="3"/>
        <v>4594</v>
      </c>
      <c r="I14" s="28">
        <f t="shared" si="3"/>
        <v>40</v>
      </c>
      <c r="J14" s="9">
        <f t="shared" ref="J14:J25" si="8">SUM(I14/F14)*100</f>
        <v>0.71723148646225565</v>
      </c>
    </row>
    <row r="15" spans="1:10" ht="13.5" customHeight="1" x14ac:dyDescent="0.2">
      <c r="A15" s="5" t="s">
        <v>22</v>
      </c>
      <c r="B15" s="28">
        <f t="shared" si="5"/>
        <v>2</v>
      </c>
      <c r="C15" s="28">
        <f t="shared" si="1"/>
        <v>49</v>
      </c>
      <c r="D15" s="28">
        <f t="shared" si="6"/>
        <v>234</v>
      </c>
      <c r="E15" s="28">
        <f>SUM(B15:D15)</f>
        <v>285</v>
      </c>
      <c r="F15" s="28">
        <f t="shared" ref="F15:F43" si="9">SUM(G15:I15)</f>
        <v>282</v>
      </c>
      <c r="G15" s="28">
        <f t="shared" si="7"/>
        <v>230</v>
      </c>
      <c r="H15" s="28">
        <f t="shared" si="3"/>
        <v>7</v>
      </c>
      <c r="I15" s="28">
        <f t="shared" si="3"/>
        <v>45</v>
      </c>
      <c r="J15" s="9">
        <f t="shared" si="8"/>
        <v>15.957446808510639</v>
      </c>
    </row>
    <row r="16" spans="1:10" ht="13.5" customHeight="1" x14ac:dyDescent="0.2">
      <c r="A16" s="5" t="s">
        <v>23</v>
      </c>
      <c r="B16" s="28">
        <f t="shared" si="5"/>
        <v>10</v>
      </c>
      <c r="C16" s="28">
        <f t="shared" si="1"/>
        <v>135</v>
      </c>
      <c r="D16" s="28">
        <f t="shared" si="6"/>
        <v>232</v>
      </c>
      <c r="E16" s="28">
        <f t="shared" ref="E16:E46" si="10">SUM(B16:D16)</f>
        <v>377</v>
      </c>
      <c r="F16" s="28">
        <f t="shared" si="9"/>
        <v>367</v>
      </c>
      <c r="G16" s="28">
        <f t="shared" si="7"/>
        <v>268</v>
      </c>
      <c r="H16" s="28">
        <f t="shared" si="3"/>
        <v>11</v>
      </c>
      <c r="I16" s="28">
        <f t="shared" si="3"/>
        <v>88</v>
      </c>
      <c r="J16" s="9">
        <f t="shared" si="8"/>
        <v>23.978201634877383</v>
      </c>
    </row>
    <row r="17" spans="1:10" ht="13.5" customHeight="1" x14ac:dyDescent="0.2">
      <c r="A17" s="5" t="s">
        <v>73</v>
      </c>
      <c r="B17" s="28">
        <f t="shared" si="5"/>
        <v>3</v>
      </c>
      <c r="C17" s="28">
        <f t="shared" si="1"/>
        <v>20</v>
      </c>
      <c r="D17" s="28">
        <f t="shared" si="6"/>
        <v>21</v>
      </c>
      <c r="E17" s="28">
        <f t="shared" si="10"/>
        <v>44</v>
      </c>
      <c r="F17" s="28">
        <f t="shared" si="9"/>
        <v>41</v>
      </c>
      <c r="G17" s="28">
        <f t="shared" si="7"/>
        <v>11</v>
      </c>
      <c r="H17" s="28">
        <f t="shared" si="3"/>
        <v>6</v>
      </c>
      <c r="I17" s="28">
        <f t="shared" si="3"/>
        <v>24</v>
      </c>
      <c r="J17" s="9">
        <f t="shared" si="8"/>
        <v>58.536585365853654</v>
      </c>
    </row>
    <row r="18" spans="1:10" ht="13.5" customHeight="1" x14ac:dyDescent="0.2">
      <c r="A18" s="5" t="s">
        <v>75</v>
      </c>
      <c r="B18" s="28">
        <f t="shared" si="5"/>
        <v>4</v>
      </c>
      <c r="C18" s="28">
        <f t="shared" si="1"/>
        <v>28</v>
      </c>
      <c r="D18" s="28">
        <f t="shared" si="6"/>
        <v>49</v>
      </c>
      <c r="E18" s="28">
        <f t="shared" si="10"/>
        <v>81</v>
      </c>
      <c r="F18" s="28">
        <f t="shared" si="9"/>
        <v>75</v>
      </c>
      <c r="G18" s="28">
        <f t="shared" si="7"/>
        <v>42</v>
      </c>
      <c r="H18" s="28">
        <f t="shared" si="3"/>
        <v>5</v>
      </c>
      <c r="I18" s="28">
        <f t="shared" si="3"/>
        <v>28</v>
      </c>
      <c r="J18" s="9">
        <f t="shared" si="8"/>
        <v>37.333333333333336</v>
      </c>
    </row>
    <row r="19" spans="1:10" ht="13.5" customHeight="1" x14ac:dyDescent="0.2">
      <c r="A19" s="5" t="s">
        <v>25</v>
      </c>
      <c r="B19" s="28">
        <f t="shared" si="5"/>
        <v>7</v>
      </c>
      <c r="C19" s="28">
        <f t="shared" si="1"/>
        <v>58</v>
      </c>
      <c r="D19" s="28">
        <f t="shared" si="6"/>
        <v>174</v>
      </c>
      <c r="E19" s="28">
        <f t="shared" si="10"/>
        <v>239</v>
      </c>
      <c r="F19" s="28">
        <f t="shared" si="9"/>
        <v>232</v>
      </c>
      <c r="G19" s="28">
        <f t="shared" si="7"/>
        <v>186</v>
      </c>
      <c r="H19" s="28">
        <f t="shared" si="3"/>
        <v>4</v>
      </c>
      <c r="I19" s="28">
        <f t="shared" si="3"/>
        <v>42</v>
      </c>
      <c r="J19" s="9">
        <f t="shared" si="8"/>
        <v>18.103448275862068</v>
      </c>
    </row>
    <row r="20" spans="1:10" ht="13.5" customHeight="1" x14ac:dyDescent="0.2">
      <c r="A20" s="5" t="s">
        <v>26</v>
      </c>
      <c r="B20" s="28">
        <f>SUM(B91)</f>
        <v>6</v>
      </c>
      <c r="C20" s="28">
        <f>SUM(C91)</f>
        <v>385</v>
      </c>
      <c r="D20" s="28">
        <f t="shared" ref="D20" si="11">SUM(D91)</f>
        <v>256</v>
      </c>
      <c r="E20" s="28">
        <f>SUM(B20:D20)</f>
        <v>647</v>
      </c>
      <c r="F20" s="28">
        <f t="shared" si="9"/>
        <v>642</v>
      </c>
      <c r="G20" s="28">
        <f t="shared" ref="G20" si="12">SUM(G91)</f>
        <v>587</v>
      </c>
      <c r="H20" s="28">
        <f>SUM(H91)</f>
        <v>54</v>
      </c>
      <c r="I20" s="28">
        <f>SUM(I91)</f>
        <v>1</v>
      </c>
      <c r="J20" s="9">
        <f t="shared" si="8"/>
        <v>0.1557632398753894</v>
      </c>
    </row>
    <row r="21" spans="1:10" ht="13.5" customHeight="1" x14ac:dyDescent="0.2">
      <c r="A21" s="5" t="s">
        <v>27</v>
      </c>
      <c r="B21" s="28">
        <f>SUM(B52,B92)</f>
        <v>77</v>
      </c>
      <c r="C21" s="28">
        <f>SUM(C52,C92)</f>
        <v>3029</v>
      </c>
      <c r="D21" s="28">
        <f>SUM(D52,D92)</f>
        <v>560</v>
      </c>
      <c r="E21" s="28">
        <f t="shared" si="10"/>
        <v>3666</v>
      </c>
      <c r="F21" s="28">
        <f t="shared" si="9"/>
        <v>3611</v>
      </c>
      <c r="G21" s="28">
        <f>SUM(G52,G92)</f>
        <v>548</v>
      </c>
      <c r="H21" s="28">
        <f>SUM(H52,H92)</f>
        <v>3020</v>
      </c>
      <c r="I21" s="28">
        <f>SUM(I52,I92)</f>
        <v>43</v>
      </c>
      <c r="J21" s="9">
        <f t="shared" si="8"/>
        <v>1.1908058709498754</v>
      </c>
    </row>
    <row r="22" spans="1:10" ht="13.5" customHeight="1" x14ac:dyDescent="0.2">
      <c r="A22" s="5" t="s">
        <v>28</v>
      </c>
      <c r="B22" s="28">
        <f>SUM(B93)</f>
        <v>6</v>
      </c>
      <c r="C22" s="28">
        <f>SUM(C93)</f>
        <v>1843</v>
      </c>
      <c r="D22" s="28">
        <f t="shared" ref="D22" si="13">SUM(D93)</f>
        <v>378</v>
      </c>
      <c r="E22" s="28">
        <f t="shared" si="10"/>
        <v>2227</v>
      </c>
      <c r="F22" s="28">
        <f t="shared" si="9"/>
        <v>2221</v>
      </c>
      <c r="G22" s="28">
        <f t="shared" ref="G22" si="14">SUM(G93)</f>
        <v>217</v>
      </c>
      <c r="H22" s="28">
        <f>SUM(H93)</f>
        <v>1994</v>
      </c>
      <c r="I22" s="28">
        <f>SUM(I93)</f>
        <v>10</v>
      </c>
      <c r="J22" s="9">
        <f t="shared" si="8"/>
        <v>0.45024763619990993</v>
      </c>
    </row>
    <row r="23" spans="1:10" ht="13.5" customHeight="1" x14ac:dyDescent="0.2">
      <c r="A23" s="5" t="s">
        <v>29</v>
      </c>
      <c r="B23" s="28">
        <f t="shared" ref="B23:D28" si="15">SUM(B53,B94)</f>
        <v>30</v>
      </c>
      <c r="C23" s="28">
        <f t="shared" si="15"/>
        <v>816</v>
      </c>
      <c r="D23" s="28">
        <f t="shared" si="15"/>
        <v>74</v>
      </c>
      <c r="E23" s="28">
        <f t="shared" si="10"/>
        <v>920</v>
      </c>
      <c r="F23" s="28">
        <f t="shared" si="9"/>
        <v>895</v>
      </c>
      <c r="G23" s="28">
        <f t="shared" ref="G23:I28" si="16">SUM(G53,G94)</f>
        <v>36</v>
      </c>
      <c r="H23" s="28">
        <f t="shared" si="16"/>
        <v>780</v>
      </c>
      <c r="I23" s="28">
        <f t="shared" si="16"/>
        <v>79</v>
      </c>
      <c r="J23" s="9">
        <f t="shared" si="8"/>
        <v>8.8268156424581008</v>
      </c>
    </row>
    <row r="24" spans="1:10" ht="13.5" customHeight="1" x14ac:dyDescent="0.2">
      <c r="A24" s="5" t="s">
        <v>30</v>
      </c>
      <c r="B24" s="28">
        <f t="shared" si="15"/>
        <v>9</v>
      </c>
      <c r="C24" s="28">
        <f t="shared" si="15"/>
        <v>339</v>
      </c>
      <c r="D24" s="28">
        <f t="shared" si="15"/>
        <v>32</v>
      </c>
      <c r="E24" s="28">
        <f t="shared" si="10"/>
        <v>380</v>
      </c>
      <c r="F24" s="28">
        <f t="shared" si="9"/>
        <v>373</v>
      </c>
      <c r="G24" s="28">
        <f t="shared" si="16"/>
        <v>18</v>
      </c>
      <c r="H24" s="28">
        <f t="shared" si="16"/>
        <v>307</v>
      </c>
      <c r="I24" s="28">
        <f t="shared" si="16"/>
        <v>48</v>
      </c>
      <c r="J24" s="9">
        <f t="shared" si="8"/>
        <v>12.868632707774799</v>
      </c>
    </row>
    <row r="25" spans="1:10" ht="13.5" customHeight="1" x14ac:dyDescent="0.2">
      <c r="A25" s="11" t="s">
        <v>31</v>
      </c>
      <c r="B25" s="28">
        <f t="shared" si="15"/>
        <v>6</v>
      </c>
      <c r="C25" s="28">
        <f t="shared" si="15"/>
        <v>22</v>
      </c>
      <c r="D25" s="28">
        <f t="shared" si="15"/>
        <v>75</v>
      </c>
      <c r="E25" s="28">
        <f t="shared" ref="E25" si="17">SUM(B25:D25)</f>
        <v>103</v>
      </c>
      <c r="F25" s="28">
        <f t="shared" ref="F25" si="18">SUM(G25:I25)</f>
        <v>102</v>
      </c>
      <c r="G25" s="28">
        <f t="shared" si="16"/>
        <v>24</v>
      </c>
      <c r="H25" s="28">
        <f t="shared" si="16"/>
        <v>70</v>
      </c>
      <c r="I25" s="28">
        <f t="shared" si="16"/>
        <v>8</v>
      </c>
      <c r="J25" s="9">
        <f t="shared" si="8"/>
        <v>7.8431372549019605</v>
      </c>
    </row>
    <row r="26" spans="1:10" ht="13.5" customHeight="1" x14ac:dyDescent="0.2">
      <c r="A26" s="5" t="s">
        <v>32</v>
      </c>
      <c r="B26" s="28">
        <f t="shared" si="15"/>
        <v>47</v>
      </c>
      <c r="C26" s="28">
        <f t="shared" si="15"/>
        <v>908</v>
      </c>
      <c r="D26" s="28">
        <f t="shared" si="15"/>
        <v>110</v>
      </c>
      <c r="E26" s="28">
        <f>SUM(B26:D26)</f>
        <v>1065</v>
      </c>
      <c r="F26" s="28">
        <f>SUM(G26:I26)</f>
        <v>1018</v>
      </c>
      <c r="G26" s="28">
        <f t="shared" si="16"/>
        <v>50</v>
      </c>
      <c r="H26" s="28">
        <f t="shared" si="16"/>
        <v>700</v>
      </c>
      <c r="I26" s="28">
        <f t="shared" si="16"/>
        <v>268</v>
      </c>
      <c r="J26" s="9">
        <f>SUM(I26/F26)*100</f>
        <v>26.326129666011788</v>
      </c>
    </row>
    <row r="27" spans="1:10" ht="13.5" customHeight="1" x14ac:dyDescent="0.2">
      <c r="A27" s="5" t="s">
        <v>33</v>
      </c>
      <c r="B27" s="28">
        <f t="shared" si="15"/>
        <v>48</v>
      </c>
      <c r="C27" s="28">
        <f t="shared" si="15"/>
        <v>1180</v>
      </c>
      <c r="D27" s="28">
        <f t="shared" si="15"/>
        <v>158</v>
      </c>
      <c r="E27" s="28">
        <f t="shared" si="10"/>
        <v>1386</v>
      </c>
      <c r="F27" s="28">
        <f t="shared" si="9"/>
        <v>1335</v>
      </c>
      <c r="G27" s="28">
        <f t="shared" si="16"/>
        <v>145</v>
      </c>
      <c r="H27" s="28">
        <f t="shared" si="16"/>
        <v>1115</v>
      </c>
      <c r="I27" s="28">
        <f t="shared" si="16"/>
        <v>75</v>
      </c>
      <c r="J27" s="9">
        <f>SUM(I27/F27)*100</f>
        <v>5.6179775280898872</v>
      </c>
    </row>
    <row r="28" spans="1:10" ht="13.5" customHeight="1" x14ac:dyDescent="0.2">
      <c r="A28" s="5" t="s">
        <v>34</v>
      </c>
      <c r="B28" s="28">
        <f t="shared" si="15"/>
        <v>36</v>
      </c>
      <c r="C28" s="28">
        <f t="shared" si="15"/>
        <v>607</v>
      </c>
      <c r="D28" s="28">
        <f t="shared" si="15"/>
        <v>529</v>
      </c>
      <c r="E28" s="28">
        <f t="shared" si="10"/>
        <v>1172</v>
      </c>
      <c r="F28" s="28">
        <f t="shared" si="9"/>
        <v>1131</v>
      </c>
      <c r="G28" s="28">
        <f t="shared" si="16"/>
        <v>324</v>
      </c>
      <c r="H28" s="28">
        <f t="shared" si="16"/>
        <v>769</v>
      </c>
      <c r="I28" s="28">
        <f t="shared" si="16"/>
        <v>38</v>
      </c>
      <c r="J28" s="9">
        <f>SUM(I28/F28)*100</f>
        <v>3.3598585322723249</v>
      </c>
    </row>
    <row r="29" spans="1:10" ht="13.5" customHeight="1" x14ac:dyDescent="0.2">
      <c r="A29" s="5" t="s">
        <v>35</v>
      </c>
      <c r="B29" s="28">
        <f>SUM(B100)</f>
        <v>22</v>
      </c>
      <c r="C29" s="28">
        <f>SUM(C100)</f>
        <v>3678</v>
      </c>
      <c r="D29" s="28">
        <f t="shared" ref="D29" si="19">SUM(D100)</f>
        <v>818</v>
      </c>
      <c r="E29" s="28">
        <f t="shared" si="10"/>
        <v>4518</v>
      </c>
      <c r="F29" s="28">
        <f t="shared" si="9"/>
        <v>4503</v>
      </c>
      <c r="G29" s="28">
        <f t="shared" ref="G29" si="20">SUM(G100)</f>
        <v>2734</v>
      </c>
      <c r="H29" s="28">
        <f>SUM(H100)</f>
        <v>1769</v>
      </c>
      <c r="I29" s="28" t="s">
        <v>12</v>
      </c>
      <c r="J29" s="6" t="s">
        <v>13</v>
      </c>
    </row>
    <row r="30" spans="1:10" ht="13.5" customHeight="1" x14ac:dyDescent="0.2">
      <c r="A30" s="5" t="s">
        <v>36</v>
      </c>
      <c r="B30" s="28">
        <f t="shared" ref="B30:D31" si="21">SUM(B59,B101)</f>
        <v>2</v>
      </c>
      <c r="C30" s="28">
        <f t="shared" si="21"/>
        <v>99</v>
      </c>
      <c r="D30" s="28">
        <f t="shared" si="21"/>
        <v>2</v>
      </c>
      <c r="E30" s="28">
        <f t="shared" si="10"/>
        <v>103</v>
      </c>
      <c r="F30" s="28">
        <f t="shared" si="9"/>
        <v>96</v>
      </c>
      <c r="G30" s="28" t="s">
        <v>12</v>
      </c>
      <c r="H30" s="28">
        <f>SUM(H59,H101)</f>
        <v>96</v>
      </c>
      <c r="I30" s="28" t="s">
        <v>12</v>
      </c>
      <c r="J30" s="6" t="s">
        <v>13</v>
      </c>
    </row>
    <row r="31" spans="1:10" ht="12.75" customHeight="1" x14ac:dyDescent="0.2">
      <c r="A31" s="5" t="s">
        <v>37</v>
      </c>
      <c r="B31" s="28">
        <f t="shared" si="21"/>
        <v>17</v>
      </c>
      <c r="C31" s="28">
        <f t="shared" si="21"/>
        <v>191</v>
      </c>
      <c r="D31" s="28">
        <f t="shared" si="21"/>
        <v>128</v>
      </c>
      <c r="E31" s="28">
        <f t="shared" si="10"/>
        <v>336</v>
      </c>
      <c r="F31" s="28">
        <f t="shared" si="9"/>
        <v>323</v>
      </c>
      <c r="G31" s="28">
        <f>SUM(G60,G102)</f>
        <v>9</v>
      </c>
      <c r="H31" s="28">
        <f>SUM(H60,H102)</f>
        <v>286</v>
      </c>
      <c r="I31" s="28">
        <f>SUM(I60,I102)</f>
        <v>28</v>
      </c>
      <c r="J31" s="9">
        <f>SUM(I31/F31)*100</f>
        <v>8.6687306501547994</v>
      </c>
    </row>
    <row r="32" spans="1:10" ht="13.5" customHeight="1" x14ac:dyDescent="0.2">
      <c r="A32" s="5" t="s">
        <v>72</v>
      </c>
      <c r="B32" s="28">
        <f>SUM(B103)</f>
        <v>18</v>
      </c>
      <c r="C32" s="28">
        <f>SUM(C103)</f>
        <v>2351</v>
      </c>
      <c r="D32" s="28">
        <f t="shared" ref="D32" si="22">SUM(D103)</f>
        <v>2281</v>
      </c>
      <c r="E32" s="28">
        <f t="shared" si="10"/>
        <v>4650</v>
      </c>
      <c r="F32" s="28">
        <f t="shared" si="9"/>
        <v>4629</v>
      </c>
      <c r="G32" s="28">
        <f t="shared" ref="G32" si="23">SUM(G103)</f>
        <v>207</v>
      </c>
      <c r="H32" s="28">
        <f>SUM(H103)</f>
        <v>4422</v>
      </c>
      <c r="I32" s="28" t="s">
        <v>12</v>
      </c>
      <c r="J32" s="6" t="s">
        <v>13</v>
      </c>
    </row>
    <row r="33" spans="1:10" ht="13.5" customHeight="1" x14ac:dyDescent="0.2">
      <c r="A33" s="5" t="s">
        <v>38</v>
      </c>
      <c r="B33" s="28">
        <f>SUM(B61,B104)</f>
        <v>10</v>
      </c>
      <c r="C33" s="28">
        <f>SUM(C61,C104)</f>
        <v>349</v>
      </c>
      <c r="D33" s="28">
        <f>SUM(D61,D104)</f>
        <v>11</v>
      </c>
      <c r="E33" s="28">
        <f t="shared" si="10"/>
        <v>370</v>
      </c>
      <c r="F33" s="28">
        <f t="shared" si="9"/>
        <v>363</v>
      </c>
      <c r="G33" s="28">
        <f>SUM(G61,G104)</f>
        <v>10</v>
      </c>
      <c r="H33" s="28">
        <f>SUM(H61,H104)</f>
        <v>353</v>
      </c>
      <c r="I33" s="28" t="s">
        <v>12</v>
      </c>
      <c r="J33" s="6" t="s">
        <v>13</v>
      </c>
    </row>
    <row r="34" spans="1:10" ht="13.5" customHeight="1" x14ac:dyDescent="0.2">
      <c r="A34" s="5" t="s">
        <v>39</v>
      </c>
      <c r="B34" s="28">
        <f>SUM(B74,B105)</f>
        <v>52</v>
      </c>
      <c r="C34" s="28">
        <f>SUM(C74,C105)</f>
        <v>1261</v>
      </c>
      <c r="D34" s="28" t="s">
        <v>12</v>
      </c>
      <c r="E34" s="28">
        <f t="shared" si="10"/>
        <v>1313</v>
      </c>
      <c r="F34" s="28">
        <f t="shared" si="9"/>
        <v>1277</v>
      </c>
      <c r="G34" s="28">
        <f t="shared" ref="G34:I35" si="24">SUM(G74,G105)</f>
        <v>1</v>
      </c>
      <c r="H34" s="28">
        <f t="shared" si="24"/>
        <v>1142</v>
      </c>
      <c r="I34" s="28">
        <f t="shared" si="24"/>
        <v>134</v>
      </c>
      <c r="J34" s="9">
        <f t="shared" ref="J34:J41" si="25">SUM(I34/F34)*100</f>
        <v>10.493343774471416</v>
      </c>
    </row>
    <row r="35" spans="1:10" ht="13.5" customHeight="1" x14ac:dyDescent="0.2">
      <c r="A35" s="5" t="s">
        <v>40</v>
      </c>
      <c r="B35" s="28">
        <f>SUM(B75,B106)</f>
        <v>34</v>
      </c>
      <c r="C35" s="28">
        <f>SUM(C75,C106)</f>
        <v>837</v>
      </c>
      <c r="D35" s="28">
        <f>SUM(D75,D106)</f>
        <v>336</v>
      </c>
      <c r="E35" s="28">
        <f t="shared" si="10"/>
        <v>1207</v>
      </c>
      <c r="F35" s="28">
        <f t="shared" si="9"/>
        <v>1183</v>
      </c>
      <c r="G35" s="28">
        <f t="shared" si="24"/>
        <v>150</v>
      </c>
      <c r="H35" s="28">
        <f t="shared" si="24"/>
        <v>1013</v>
      </c>
      <c r="I35" s="28">
        <f t="shared" si="24"/>
        <v>20</v>
      </c>
      <c r="J35" s="9">
        <f t="shared" si="25"/>
        <v>1.6906170752324601</v>
      </c>
    </row>
    <row r="36" spans="1:10" ht="13.5" customHeight="1" x14ac:dyDescent="0.2">
      <c r="A36" s="5" t="s">
        <v>41</v>
      </c>
      <c r="B36" s="28">
        <f>SUM(B107)</f>
        <v>20</v>
      </c>
      <c r="C36" s="28">
        <f>SUM(C107)</f>
        <v>647</v>
      </c>
      <c r="D36" s="28">
        <f t="shared" ref="D36" si="26">SUM(D107)</f>
        <v>107</v>
      </c>
      <c r="E36" s="28">
        <f t="shared" si="10"/>
        <v>774</v>
      </c>
      <c r="F36" s="28">
        <f t="shared" si="9"/>
        <v>754</v>
      </c>
      <c r="G36" s="28">
        <f t="shared" ref="G36" si="27">SUM(G107)</f>
        <v>161</v>
      </c>
      <c r="H36" s="28">
        <f>SUM(H107)</f>
        <v>551</v>
      </c>
      <c r="I36" s="28">
        <f>SUM(I107)</f>
        <v>42</v>
      </c>
      <c r="J36" s="9">
        <f t="shared" si="25"/>
        <v>5.5702917771883289</v>
      </c>
    </row>
    <row r="37" spans="1:10" ht="13.5" customHeight="1" x14ac:dyDescent="0.2">
      <c r="A37" s="5" t="s">
        <v>42</v>
      </c>
      <c r="B37" s="28">
        <f t="shared" ref="B37:D38" si="28">SUM(B76,B108)</f>
        <v>3</v>
      </c>
      <c r="C37" s="28">
        <f t="shared" si="28"/>
        <v>266</v>
      </c>
      <c r="D37" s="28">
        <f t="shared" si="28"/>
        <v>85</v>
      </c>
      <c r="E37" s="28">
        <f t="shared" si="10"/>
        <v>354</v>
      </c>
      <c r="F37" s="28">
        <f t="shared" si="9"/>
        <v>349</v>
      </c>
      <c r="G37" s="28">
        <f t="shared" ref="G37:I38" si="29">SUM(G76,G108)</f>
        <v>191</v>
      </c>
      <c r="H37" s="28">
        <f t="shared" si="29"/>
        <v>137</v>
      </c>
      <c r="I37" s="28">
        <f t="shared" si="29"/>
        <v>21</v>
      </c>
      <c r="J37" s="9">
        <f t="shared" si="25"/>
        <v>6.0171919770773634</v>
      </c>
    </row>
    <row r="38" spans="1:10" ht="13.5" customHeight="1" x14ac:dyDescent="0.2">
      <c r="A38" s="5" t="s">
        <v>43</v>
      </c>
      <c r="B38" s="28">
        <f t="shared" si="28"/>
        <v>5</v>
      </c>
      <c r="C38" s="28">
        <f t="shared" si="28"/>
        <v>80</v>
      </c>
      <c r="D38" s="28">
        <f t="shared" si="28"/>
        <v>316</v>
      </c>
      <c r="E38" s="28">
        <f t="shared" si="10"/>
        <v>401</v>
      </c>
      <c r="F38" s="28">
        <f t="shared" si="9"/>
        <v>396</v>
      </c>
      <c r="G38" s="28">
        <f t="shared" si="29"/>
        <v>304</v>
      </c>
      <c r="H38" s="28">
        <f t="shared" si="29"/>
        <v>59</v>
      </c>
      <c r="I38" s="28">
        <f t="shared" si="29"/>
        <v>33</v>
      </c>
      <c r="J38" s="9">
        <f t="shared" si="25"/>
        <v>8.3333333333333321</v>
      </c>
    </row>
    <row r="39" spans="1:10" ht="13.5" customHeight="1" x14ac:dyDescent="0.2">
      <c r="A39" s="5" t="s">
        <v>44</v>
      </c>
      <c r="B39" s="28">
        <f t="shared" ref="B39:D40" si="30">SUM(B78,B110)</f>
        <v>8</v>
      </c>
      <c r="C39" s="28">
        <f t="shared" si="30"/>
        <v>126</v>
      </c>
      <c r="D39" s="28">
        <f t="shared" si="30"/>
        <v>362</v>
      </c>
      <c r="E39" s="28">
        <f t="shared" si="10"/>
        <v>496</v>
      </c>
      <c r="F39" s="28">
        <f t="shared" si="9"/>
        <v>488</v>
      </c>
      <c r="G39" s="28">
        <f t="shared" ref="G39:I40" si="31">SUM(G78,G110)</f>
        <v>363</v>
      </c>
      <c r="H39" s="28">
        <f t="shared" si="31"/>
        <v>15</v>
      </c>
      <c r="I39" s="28">
        <f t="shared" si="31"/>
        <v>110</v>
      </c>
      <c r="J39" s="9">
        <f t="shared" si="25"/>
        <v>22.540983606557376</v>
      </c>
    </row>
    <row r="40" spans="1:10" ht="14.25" customHeight="1" x14ac:dyDescent="0.2">
      <c r="A40" s="5" t="s">
        <v>45</v>
      </c>
      <c r="B40" s="28">
        <f t="shared" si="30"/>
        <v>4</v>
      </c>
      <c r="C40" s="28">
        <f t="shared" si="30"/>
        <v>115</v>
      </c>
      <c r="D40" s="28">
        <f t="shared" si="30"/>
        <v>222</v>
      </c>
      <c r="E40" s="28">
        <f t="shared" si="10"/>
        <v>341</v>
      </c>
      <c r="F40" s="28">
        <f t="shared" si="9"/>
        <v>337</v>
      </c>
      <c r="G40" s="28">
        <f t="shared" si="31"/>
        <v>303</v>
      </c>
      <c r="H40" s="28">
        <f t="shared" si="31"/>
        <v>5</v>
      </c>
      <c r="I40" s="28">
        <f t="shared" si="31"/>
        <v>29</v>
      </c>
      <c r="J40" s="9">
        <f t="shared" si="25"/>
        <v>8.6053412462908021</v>
      </c>
    </row>
    <row r="41" spans="1:10" ht="13.5" customHeight="1" x14ac:dyDescent="0.2">
      <c r="A41" s="5" t="s">
        <v>76</v>
      </c>
      <c r="B41" s="28">
        <f>SUM(B80)</f>
        <v>21</v>
      </c>
      <c r="C41" s="28">
        <f>SUM(C80)</f>
        <v>1119</v>
      </c>
      <c r="D41" s="28">
        <f>SUM(D80)</f>
        <v>61</v>
      </c>
      <c r="E41" s="28">
        <f t="shared" si="10"/>
        <v>1201</v>
      </c>
      <c r="F41" s="28">
        <f t="shared" si="9"/>
        <v>1174</v>
      </c>
      <c r="G41" s="28">
        <f>SUM(G80)</f>
        <v>184</v>
      </c>
      <c r="H41" s="28">
        <f>SUM(H80)</f>
        <v>937</v>
      </c>
      <c r="I41" s="28">
        <f>SUM(I80)</f>
        <v>53</v>
      </c>
      <c r="J41" s="9">
        <f t="shared" si="25"/>
        <v>4.5144804088586028</v>
      </c>
    </row>
    <row r="42" spans="1:10" ht="13.5" customHeight="1" x14ac:dyDescent="0.2">
      <c r="A42" s="5" t="s">
        <v>46</v>
      </c>
      <c r="B42" s="28">
        <f>SUM(B81,B112)</f>
        <v>2</v>
      </c>
      <c r="C42" s="28">
        <f>SUM(C81,C112)</f>
        <v>276</v>
      </c>
      <c r="D42" s="28">
        <f>SUM(D81,D112)</f>
        <v>22</v>
      </c>
      <c r="E42" s="28">
        <f t="shared" si="10"/>
        <v>300</v>
      </c>
      <c r="F42" s="28">
        <f t="shared" si="9"/>
        <v>292</v>
      </c>
      <c r="G42" s="28">
        <f>SUM(G81,G112)</f>
        <v>31</v>
      </c>
      <c r="H42" s="28">
        <f>SUM(H81,H112)</f>
        <v>258</v>
      </c>
      <c r="I42" s="28">
        <f>SUM(I81,I112)</f>
        <v>3</v>
      </c>
      <c r="J42" s="9">
        <f t="shared" ref="J42" si="32">SUM(I42/F42)*100</f>
        <v>1.0273972602739725</v>
      </c>
    </row>
    <row r="43" spans="1:10" ht="13.5" customHeight="1" x14ac:dyDescent="0.2">
      <c r="A43" s="7" t="s">
        <v>47</v>
      </c>
      <c r="B43" s="28">
        <f>SUM(B82,B113)</f>
        <v>19</v>
      </c>
      <c r="C43" s="28">
        <f>SUM(C82,C113)</f>
        <v>3799</v>
      </c>
      <c r="D43" s="28" t="s">
        <v>12</v>
      </c>
      <c r="E43" s="28">
        <f t="shared" si="10"/>
        <v>3818</v>
      </c>
      <c r="F43" s="28">
        <f t="shared" si="9"/>
        <v>3802</v>
      </c>
      <c r="G43" s="28">
        <f>SUM(G82,G113)</f>
        <v>343</v>
      </c>
      <c r="H43" s="28">
        <f>SUM(H82,H113)</f>
        <v>3459</v>
      </c>
      <c r="I43" s="28" t="s">
        <v>12</v>
      </c>
      <c r="J43" s="6" t="s">
        <v>13</v>
      </c>
    </row>
    <row r="44" spans="1:10" ht="17.25" customHeight="1" x14ac:dyDescent="0.2">
      <c r="A44" s="36" t="s">
        <v>79</v>
      </c>
      <c r="B44" s="30">
        <f>SUM(B45:B82)</f>
        <v>289</v>
      </c>
      <c r="C44" s="30">
        <f>SUM(C45:C82)</f>
        <v>11672</v>
      </c>
      <c r="D44" s="28" t="s">
        <v>11</v>
      </c>
      <c r="E44" s="30">
        <f>SUM(B44:C44)</f>
        <v>11961</v>
      </c>
      <c r="F44" s="31">
        <f>SUM(H44:I44)</f>
        <v>11489</v>
      </c>
      <c r="G44" s="32" t="s">
        <v>11</v>
      </c>
      <c r="H44" s="30">
        <f>SUM(H45:H82)</f>
        <v>10733</v>
      </c>
      <c r="I44" s="30">
        <f>SUM(I45:I82)</f>
        <v>756</v>
      </c>
      <c r="J44" s="9">
        <f>SUM(I44/F44)*100</f>
        <v>6.5802071546696848</v>
      </c>
    </row>
    <row r="45" spans="1:10" ht="16.5" customHeight="1" x14ac:dyDescent="0.2">
      <c r="A45" s="5" t="s">
        <v>48</v>
      </c>
      <c r="B45" s="3" t="s">
        <v>12</v>
      </c>
      <c r="C45" s="3">
        <v>254</v>
      </c>
      <c r="D45" s="3">
        <v>11</v>
      </c>
      <c r="E45" s="28">
        <f t="shared" ref="E45" si="33">SUM(B45:D45)</f>
        <v>265</v>
      </c>
      <c r="F45" s="28">
        <f>SUM(G45:I45)</f>
        <v>240</v>
      </c>
      <c r="G45" s="3" t="s">
        <v>12</v>
      </c>
      <c r="H45" s="4">
        <v>179</v>
      </c>
      <c r="I45" s="3">
        <v>61</v>
      </c>
      <c r="J45" s="9">
        <f t="shared" ref="J45" si="34">SUM(I45/F45)*100</f>
        <v>25.416666666666664</v>
      </c>
    </row>
    <row r="46" spans="1:10" ht="15" customHeight="1" x14ac:dyDescent="0.2">
      <c r="A46" s="5" t="s">
        <v>21</v>
      </c>
      <c r="B46" s="3">
        <v>19</v>
      </c>
      <c r="C46" s="3">
        <v>2243</v>
      </c>
      <c r="D46" s="3">
        <v>303</v>
      </c>
      <c r="E46" s="28">
        <f t="shared" si="10"/>
        <v>2565</v>
      </c>
      <c r="F46" s="28">
        <f>SUM(G46:I46)</f>
        <v>2533</v>
      </c>
      <c r="G46" s="4">
        <v>447</v>
      </c>
      <c r="H46" s="4">
        <v>2068</v>
      </c>
      <c r="I46" s="3">
        <v>18</v>
      </c>
      <c r="J46" s="9">
        <f t="shared" ref="J46:J58" si="35">SUM(I46/F46)*100</f>
        <v>0.71061981839715749</v>
      </c>
    </row>
    <row r="47" spans="1:10" ht="13.5" customHeight="1" x14ac:dyDescent="0.2">
      <c r="A47" s="5" t="s">
        <v>22</v>
      </c>
      <c r="B47" s="3">
        <v>1</v>
      </c>
      <c r="C47" s="3">
        <v>30</v>
      </c>
      <c r="D47" s="3">
        <v>135</v>
      </c>
      <c r="E47" s="28">
        <f t="shared" ref="E47:E61" si="36">SUM(B47:D47)</f>
        <v>166</v>
      </c>
      <c r="F47" s="28">
        <f t="shared" ref="F47:F61" si="37">SUM(G47:I47)</f>
        <v>164</v>
      </c>
      <c r="G47" s="4">
        <v>138</v>
      </c>
      <c r="H47" s="3">
        <v>4</v>
      </c>
      <c r="I47" s="4">
        <v>22</v>
      </c>
      <c r="J47" s="9">
        <f t="shared" si="35"/>
        <v>13.414634146341465</v>
      </c>
    </row>
    <row r="48" spans="1:10" ht="13.5" customHeight="1" x14ac:dyDescent="0.2">
      <c r="A48" s="5" t="s">
        <v>23</v>
      </c>
      <c r="B48" s="3">
        <v>7</v>
      </c>
      <c r="C48" s="3">
        <v>79</v>
      </c>
      <c r="D48" s="3">
        <v>132</v>
      </c>
      <c r="E48" s="28">
        <f t="shared" si="36"/>
        <v>218</v>
      </c>
      <c r="F48" s="28">
        <f t="shared" si="37"/>
        <v>213</v>
      </c>
      <c r="G48" s="4">
        <v>155</v>
      </c>
      <c r="H48" s="3">
        <v>6</v>
      </c>
      <c r="I48" s="4">
        <v>52</v>
      </c>
      <c r="J48" s="9">
        <f t="shared" si="35"/>
        <v>24.413145539906104</v>
      </c>
    </row>
    <row r="49" spans="1:10" ht="13.5" customHeight="1" x14ac:dyDescent="0.2">
      <c r="A49" s="5" t="s">
        <v>24</v>
      </c>
      <c r="B49" s="3">
        <v>2</v>
      </c>
      <c r="C49" s="3">
        <v>12</v>
      </c>
      <c r="D49" s="3">
        <v>10</v>
      </c>
      <c r="E49" s="28">
        <f t="shared" si="36"/>
        <v>24</v>
      </c>
      <c r="F49" s="28">
        <f t="shared" si="37"/>
        <v>24</v>
      </c>
      <c r="G49" s="4">
        <v>5</v>
      </c>
      <c r="H49" s="4">
        <v>3</v>
      </c>
      <c r="I49" s="4">
        <v>16</v>
      </c>
      <c r="J49" s="9">
        <f t="shared" si="35"/>
        <v>66.666666666666657</v>
      </c>
    </row>
    <row r="50" spans="1:10" ht="13.5" customHeight="1" x14ac:dyDescent="0.2">
      <c r="A50" s="5" t="s">
        <v>75</v>
      </c>
      <c r="B50" s="3">
        <v>3</v>
      </c>
      <c r="C50" s="3">
        <v>13</v>
      </c>
      <c r="D50" s="3">
        <v>29</v>
      </c>
      <c r="E50" s="28">
        <f t="shared" si="36"/>
        <v>45</v>
      </c>
      <c r="F50" s="28">
        <f t="shared" si="37"/>
        <v>44</v>
      </c>
      <c r="G50" s="3">
        <v>25</v>
      </c>
      <c r="H50" s="3">
        <v>1</v>
      </c>
      <c r="I50" s="3">
        <v>18</v>
      </c>
      <c r="J50" s="9">
        <f t="shared" si="35"/>
        <v>40.909090909090914</v>
      </c>
    </row>
    <row r="51" spans="1:10" ht="13.5" customHeight="1" x14ac:dyDescent="0.2">
      <c r="A51" s="5" t="s">
        <v>25</v>
      </c>
      <c r="B51" s="3">
        <v>4</v>
      </c>
      <c r="C51" s="3">
        <v>29</v>
      </c>
      <c r="D51" s="3">
        <v>79</v>
      </c>
      <c r="E51" s="28">
        <f t="shared" si="36"/>
        <v>112</v>
      </c>
      <c r="F51" s="28">
        <f t="shared" si="37"/>
        <v>109</v>
      </c>
      <c r="G51" s="4">
        <v>83</v>
      </c>
      <c r="H51" s="4">
        <v>2</v>
      </c>
      <c r="I51" s="4">
        <v>24</v>
      </c>
      <c r="J51" s="9">
        <f t="shared" si="35"/>
        <v>22.018348623853214</v>
      </c>
    </row>
    <row r="52" spans="1:10" ht="13.5" customHeight="1" x14ac:dyDescent="0.2">
      <c r="A52" s="5" t="s">
        <v>27</v>
      </c>
      <c r="B52" s="3">
        <v>49</v>
      </c>
      <c r="C52" s="3">
        <v>1948</v>
      </c>
      <c r="D52" s="3">
        <v>319</v>
      </c>
      <c r="E52" s="28">
        <f t="shared" si="36"/>
        <v>2316</v>
      </c>
      <c r="F52" s="28">
        <f t="shared" si="37"/>
        <v>2288</v>
      </c>
      <c r="G52" s="3">
        <v>327</v>
      </c>
      <c r="H52" s="3">
        <v>1934</v>
      </c>
      <c r="I52" s="4">
        <v>27</v>
      </c>
      <c r="J52" s="9">
        <f t="shared" si="35"/>
        <v>1.18006993006993</v>
      </c>
    </row>
    <row r="53" spans="1:10" ht="13.5" customHeight="1" x14ac:dyDescent="0.2">
      <c r="A53" s="5" t="s">
        <v>29</v>
      </c>
      <c r="B53" s="3">
        <v>19</v>
      </c>
      <c r="C53" s="3">
        <v>460</v>
      </c>
      <c r="D53" s="3">
        <v>37</v>
      </c>
      <c r="E53" s="28">
        <f t="shared" si="36"/>
        <v>516</v>
      </c>
      <c r="F53" s="28">
        <f t="shared" si="37"/>
        <v>507</v>
      </c>
      <c r="G53" s="3">
        <v>20</v>
      </c>
      <c r="H53" s="3">
        <v>443</v>
      </c>
      <c r="I53" s="4">
        <v>44</v>
      </c>
      <c r="J53" s="9">
        <f t="shared" si="35"/>
        <v>8.6785009861932938</v>
      </c>
    </row>
    <row r="54" spans="1:10" ht="13.5" customHeight="1" x14ac:dyDescent="0.2">
      <c r="A54" s="5" t="s">
        <v>30</v>
      </c>
      <c r="B54" s="3">
        <v>7</v>
      </c>
      <c r="C54" s="3">
        <v>274</v>
      </c>
      <c r="D54" s="3">
        <v>28</v>
      </c>
      <c r="E54" s="28">
        <f t="shared" si="36"/>
        <v>309</v>
      </c>
      <c r="F54" s="28">
        <f t="shared" si="37"/>
        <v>304</v>
      </c>
      <c r="G54" s="4">
        <v>16</v>
      </c>
      <c r="H54" s="4">
        <v>246</v>
      </c>
      <c r="I54" s="4">
        <v>42</v>
      </c>
      <c r="J54" s="9">
        <f t="shared" si="35"/>
        <v>13.815789473684212</v>
      </c>
    </row>
    <row r="55" spans="1:10" ht="13.5" customHeight="1" x14ac:dyDescent="0.2">
      <c r="A55" s="11" t="s">
        <v>31</v>
      </c>
      <c r="B55" s="3">
        <v>4</v>
      </c>
      <c r="C55" s="3">
        <v>11</v>
      </c>
      <c r="D55" s="3">
        <v>40</v>
      </c>
      <c r="E55" s="28">
        <f t="shared" si="36"/>
        <v>55</v>
      </c>
      <c r="F55" s="28">
        <f t="shared" si="37"/>
        <v>54</v>
      </c>
      <c r="G55" s="4">
        <v>13</v>
      </c>
      <c r="H55" s="4">
        <v>38</v>
      </c>
      <c r="I55" s="4">
        <v>3</v>
      </c>
      <c r="J55" s="9">
        <f t="shared" si="35"/>
        <v>5.5555555555555554</v>
      </c>
    </row>
    <row r="56" spans="1:10" ht="13.5" customHeight="1" x14ac:dyDescent="0.2">
      <c r="A56" s="5" t="s">
        <v>32</v>
      </c>
      <c r="B56" s="3">
        <v>20</v>
      </c>
      <c r="C56" s="3">
        <v>346</v>
      </c>
      <c r="D56" s="3">
        <v>53</v>
      </c>
      <c r="E56" s="28">
        <f t="shared" si="36"/>
        <v>419</v>
      </c>
      <c r="F56" s="28">
        <f t="shared" si="37"/>
        <v>400</v>
      </c>
      <c r="G56" s="3">
        <v>22</v>
      </c>
      <c r="H56" s="3">
        <v>268</v>
      </c>
      <c r="I56" s="4">
        <v>110</v>
      </c>
      <c r="J56" s="9">
        <f t="shared" si="35"/>
        <v>27.500000000000004</v>
      </c>
    </row>
    <row r="57" spans="1:10" ht="13.5" customHeight="1" x14ac:dyDescent="0.2">
      <c r="A57" s="5" t="s">
        <v>33</v>
      </c>
      <c r="B57" s="3">
        <v>27</v>
      </c>
      <c r="C57" s="3">
        <v>627</v>
      </c>
      <c r="D57" s="3">
        <v>87</v>
      </c>
      <c r="E57" s="28">
        <f t="shared" si="36"/>
        <v>741</v>
      </c>
      <c r="F57" s="28">
        <f t="shared" si="37"/>
        <v>715</v>
      </c>
      <c r="G57" s="4">
        <v>71</v>
      </c>
      <c r="H57" s="4">
        <v>597</v>
      </c>
      <c r="I57" s="4">
        <v>47</v>
      </c>
      <c r="J57" s="9">
        <f t="shared" si="35"/>
        <v>6.5734265734265733</v>
      </c>
    </row>
    <row r="58" spans="1:10" ht="14.25" customHeight="1" x14ac:dyDescent="0.2">
      <c r="A58" s="5" t="s">
        <v>34</v>
      </c>
      <c r="B58" s="3">
        <v>20</v>
      </c>
      <c r="C58" s="3">
        <v>318</v>
      </c>
      <c r="D58" s="3">
        <v>258</v>
      </c>
      <c r="E58" s="28">
        <f t="shared" si="36"/>
        <v>596</v>
      </c>
      <c r="F58" s="28">
        <f t="shared" si="37"/>
        <v>574</v>
      </c>
      <c r="G58" s="4">
        <v>145</v>
      </c>
      <c r="H58" s="4">
        <v>406</v>
      </c>
      <c r="I58" s="4">
        <v>23</v>
      </c>
      <c r="J58" s="9">
        <f t="shared" si="35"/>
        <v>4.0069686411149821</v>
      </c>
    </row>
    <row r="59" spans="1:10" ht="13.5" customHeight="1" x14ac:dyDescent="0.2">
      <c r="A59" s="5" t="s">
        <v>36</v>
      </c>
      <c r="B59" s="3">
        <v>1</v>
      </c>
      <c r="C59" s="3">
        <v>42</v>
      </c>
      <c r="D59" s="3" t="s">
        <v>12</v>
      </c>
      <c r="E59" s="28">
        <f t="shared" si="36"/>
        <v>43</v>
      </c>
      <c r="F59" s="28">
        <f t="shared" si="37"/>
        <v>40</v>
      </c>
      <c r="G59" s="3" t="s">
        <v>12</v>
      </c>
      <c r="H59" s="3">
        <v>40</v>
      </c>
      <c r="I59" s="3" t="s">
        <v>12</v>
      </c>
      <c r="J59" s="6" t="s">
        <v>13</v>
      </c>
    </row>
    <row r="60" spans="1:10" ht="14.25" customHeight="1" x14ac:dyDescent="0.2">
      <c r="A60" s="5" t="s">
        <v>37</v>
      </c>
      <c r="B60" s="3">
        <v>11</v>
      </c>
      <c r="C60" s="4">
        <v>112</v>
      </c>
      <c r="D60" s="4">
        <v>78</v>
      </c>
      <c r="E60" s="28">
        <f t="shared" si="36"/>
        <v>201</v>
      </c>
      <c r="F60" s="28">
        <f t="shared" si="37"/>
        <v>193</v>
      </c>
      <c r="G60" s="3">
        <v>7</v>
      </c>
      <c r="H60" s="3">
        <v>172</v>
      </c>
      <c r="I60" s="4">
        <v>14</v>
      </c>
      <c r="J60" s="9">
        <f t="shared" ref="J60" si="38">SUM(I60/F60)*100</f>
        <v>7.2538860103626934</v>
      </c>
    </row>
    <row r="61" spans="1:10" ht="13.5" customHeight="1" x14ac:dyDescent="0.2">
      <c r="A61" s="5" t="s">
        <v>38</v>
      </c>
      <c r="B61" s="3">
        <v>6</v>
      </c>
      <c r="C61" s="4">
        <v>127</v>
      </c>
      <c r="D61" s="4">
        <v>7</v>
      </c>
      <c r="E61" s="28">
        <f t="shared" si="36"/>
        <v>140</v>
      </c>
      <c r="F61" s="28">
        <f t="shared" si="37"/>
        <v>137</v>
      </c>
      <c r="G61" s="3">
        <v>5</v>
      </c>
      <c r="H61" s="3">
        <v>132</v>
      </c>
      <c r="I61" s="3" t="s">
        <v>12</v>
      </c>
      <c r="J61" s="6" t="s">
        <v>13</v>
      </c>
    </row>
    <row r="62" spans="1:10" ht="16.5" customHeight="1" x14ac:dyDescent="0.2">
      <c r="A62" s="38" t="s">
        <v>19</v>
      </c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16.5" customHeight="1" x14ac:dyDescent="0.2">
      <c r="A63" s="39" t="s">
        <v>18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" customHeight="1" x14ac:dyDescent="0.2">
      <c r="A64" s="40" t="s">
        <v>0</v>
      </c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23.25" customHeight="1" x14ac:dyDescent="0.2">
      <c r="A65" s="41" t="s">
        <v>1</v>
      </c>
      <c r="B65" s="44" t="s">
        <v>2</v>
      </c>
      <c r="C65" s="45"/>
      <c r="D65" s="45"/>
      <c r="E65" s="45"/>
      <c r="F65" s="45"/>
      <c r="G65" s="45"/>
      <c r="H65" s="45"/>
      <c r="I65" s="45"/>
      <c r="J65" s="45"/>
    </row>
    <row r="66" spans="1:10" ht="18.75" customHeight="1" x14ac:dyDescent="0.2">
      <c r="A66" s="42"/>
      <c r="B66" s="46" t="s">
        <v>3</v>
      </c>
      <c r="C66" s="46" t="s">
        <v>15</v>
      </c>
      <c r="D66" s="46" t="s">
        <v>4</v>
      </c>
      <c r="E66" s="46" t="s">
        <v>17</v>
      </c>
      <c r="F66" s="49" t="s">
        <v>5</v>
      </c>
      <c r="G66" s="50"/>
      <c r="H66" s="50"/>
      <c r="I66" s="50"/>
      <c r="J66" s="50"/>
    </row>
    <row r="67" spans="1:10" ht="18.75" customHeight="1" x14ac:dyDescent="0.2">
      <c r="A67" s="42"/>
      <c r="B67" s="47"/>
      <c r="C67" s="47"/>
      <c r="D67" s="47"/>
      <c r="E67" s="47"/>
      <c r="F67" s="46" t="s">
        <v>6</v>
      </c>
      <c r="G67" s="46" t="s">
        <v>7</v>
      </c>
      <c r="H67" s="46" t="s">
        <v>8</v>
      </c>
      <c r="I67" s="52" t="s">
        <v>9</v>
      </c>
      <c r="J67" s="53"/>
    </row>
    <row r="68" spans="1:10" ht="18" customHeight="1" x14ac:dyDescent="0.2">
      <c r="A68" s="42"/>
      <c r="B68" s="47"/>
      <c r="C68" s="47"/>
      <c r="D68" s="47"/>
      <c r="E68" s="47"/>
      <c r="F68" s="47"/>
      <c r="G68" s="47"/>
      <c r="H68" s="47"/>
      <c r="I68" s="46" t="s">
        <v>10</v>
      </c>
      <c r="J68" s="54" t="s">
        <v>16</v>
      </c>
    </row>
    <row r="69" spans="1:10" ht="18" customHeight="1" x14ac:dyDescent="0.2">
      <c r="A69" s="42"/>
      <c r="B69" s="47"/>
      <c r="C69" s="47"/>
      <c r="D69" s="47"/>
      <c r="E69" s="47"/>
      <c r="F69" s="47"/>
      <c r="G69" s="47"/>
      <c r="H69" s="47"/>
      <c r="I69" s="47"/>
      <c r="J69" s="55"/>
    </row>
    <row r="70" spans="1:10" ht="9" customHeight="1" x14ac:dyDescent="0.2">
      <c r="A70" s="42"/>
      <c r="B70" s="47"/>
      <c r="C70" s="47"/>
      <c r="D70" s="47"/>
      <c r="E70" s="47"/>
      <c r="F70" s="47"/>
      <c r="G70" s="47"/>
      <c r="H70" s="47"/>
      <c r="I70" s="47"/>
      <c r="J70" s="55"/>
    </row>
    <row r="71" spans="1:10" ht="1.5" customHeight="1" x14ac:dyDescent="0.2">
      <c r="A71" s="43"/>
      <c r="B71" s="48"/>
      <c r="C71" s="48"/>
      <c r="D71" s="48"/>
      <c r="E71" s="48"/>
      <c r="F71" s="48"/>
      <c r="G71" s="48"/>
      <c r="H71" s="48"/>
      <c r="I71" s="48"/>
      <c r="J71" s="44"/>
    </row>
    <row r="72" spans="1:10" ht="15" customHeight="1" x14ac:dyDescent="0.2">
      <c r="A72" s="13"/>
      <c r="B72" s="14"/>
      <c r="C72" s="14"/>
      <c r="D72" s="14"/>
      <c r="E72" s="14"/>
      <c r="F72" s="14"/>
      <c r="G72" s="14"/>
      <c r="H72" s="14"/>
      <c r="I72" s="14"/>
      <c r="J72" s="27"/>
    </row>
    <row r="73" spans="1:10" ht="18.75" customHeight="1" x14ac:dyDescent="0.2">
      <c r="A73" s="29" t="s">
        <v>20</v>
      </c>
      <c r="B73" s="14"/>
      <c r="C73" s="14"/>
      <c r="D73" s="14"/>
      <c r="E73" s="14"/>
      <c r="F73" s="14"/>
      <c r="G73" s="14"/>
      <c r="H73" s="14"/>
      <c r="I73" s="14"/>
      <c r="J73" s="25"/>
    </row>
    <row r="74" spans="1:10" ht="14.25" customHeight="1" x14ac:dyDescent="0.2">
      <c r="A74" s="5" t="s">
        <v>39</v>
      </c>
      <c r="B74" s="3">
        <v>28</v>
      </c>
      <c r="C74" s="4">
        <v>741</v>
      </c>
      <c r="D74" s="3">
        <v>3</v>
      </c>
      <c r="E74" s="28">
        <f>SUM(B74:D74)</f>
        <v>772</v>
      </c>
      <c r="F74" s="28">
        <f>SUM(G74:I74)</f>
        <v>751</v>
      </c>
      <c r="G74" s="3" t="s">
        <v>12</v>
      </c>
      <c r="H74" s="3">
        <v>679</v>
      </c>
      <c r="I74" s="4">
        <v>72</v>
      </c>
      <c r="J74" s="9">
        <f>SUM(I74/F74)*100</f>
        <v>9.5872170439414113</v>
      </c>
    </row>
    <row r="75" spans="1:10" ht="14.25" customHeight="1" x14ac:dyDescent="0.2">
      <c r="A75" s="5" t="s">
        <v>40</v>
      </c>
      <c r="B75" s="3">
        <v>19</v>
      </c>
      <c r="C75" s="4">
        <v>444</v>
      </c>
      <c r="D75" s="4">
        <v>218</v>
      </c>
      <c r="E75" s="28">
        <f>SUM(B75:D75)</f>
        <v>681</v>
      </c>
      <c r="F75" s="28">
        <f>SUM(G75:I75)</f>
        <v>663</v>
      </c>
      <c r="G75" s="3">
        <v>83</v>
      </c>
      <c r="H75" s="3">
        <v>565</v>
      </c>
      <c r="I75" s="4">
        <v>15</v>
      </c>
      <c r="J75" s="9">
        <f>SUM(I75/F75)*100</f>
        <v>2.2624434389140271</v>
      </c>
    </row>
    <row r="76" spans="1:10" ht="15" customHeight="1" x14ac:dyDescent="0.2">
      <c r="A76" s="5" t="s">
        <v>42</v>
      </c>
      <c r="B76" s="3">
        <v>3</v>
      </c>
      <c r="C76" s="3">
        <v>164</v>
      </c>
      <c r="D76" s="3">
        <v>46</v>
      </c>
      <c r="E76" s="28">
        <f>SUM(B76:D76)</f>
        <v>213</v>
      </c>
      <c r="F76" s="28">
        <f>SUM(G76:I76)</f>
        <v>209</v>
      </c>
      <c r="G76" s="4">
        <v>119</v>
      </c>
      <c r="H76" s="4">
        <v>79</v>
      </c>
      <c r="I76" s="3">
        <v>11</v>
      </c>
      <c r="J76" s="9">
        <f>SUM(I76/F76)*100</f>
        <v>5.2631578947368416</v>
      </c>
    </row>
    <row r="77" spans="1:10" ht="14.25" customHeight="1" x14ac:dyDescent="0.2">
      <c r="A77" s="5" t="s">
        <v>43</v>
      </c>
      <c r="B77" s="3">
        <v>1</v>
      </c>
      <c r="C77" s="3">
        <v>40</v>
      </c>
      <c r="D77" s="3">
        <v>182</v>
      </c>
      <c r="E77" s="28">
        <f>SUM(B77:D77)</f>
        <v>223</v>
      </c>
      <c r="F77" s="28">
        <f>SUM(G77:I77)</f>
        <v>221</v>
      </c>
      <c r="G77" s="4">
        <v>177</v>
      </c>
      <c r="H77" s="4">
        <v>32</v>
      </c>
      <c r="I77" s="8">
        <v>12</v>
      </c>
      <c r="J77" s="9">
        <f>SUM(I77/F77)*100</f>
        <v>5.4298642533936654</v>
      </c>
    </row>
    <row r="78" spans="1:10" ht="14.25" customHeight="1" x14ac:dyDescent="0.2">
      <c r="A78" s="5" t="s">
        <v>44</v>
      </c>
      <c r="B78" s="3">
        <v>4</v>
      </c>
      <c r="C78" s="3">
        <v>74</v>
      </c>
      <c r="D78" s="3">
        <v>202</v>
      </c>
      <c r="E78" s="28">
        <f t="shared" ref="E78:E82" si="39">SUM(B78:D78)</f>
        <v>280</v>
      </c>
      <c r="F78" s="28">
        <f t="shared" ref="F78:F82" si="40">SUM(G78:I78)</f>
        <v>276</v>
      </c>
      <c r="G78" s="4">
        <v>214</v>
      </c>
      <c r="H78" s="4">
        <v>9</v>
      </c>
      <c r="I78" s="3">
        <v>53</v>
      </c>
      <c r="J78" s="9">
        <f>SUM(I78/F78)*100</f>
        <v>19.202898550724637</v>
      </c>
    </row>
    <row r="79" spans="1:10" ht="14.25" customHeight="1" x14ac:dyDescent="0.2">
      <c r="A79" s="5" t="s">
        <v>45</v>
      </c>
      <c r="B79" s="3">
        <v>1</v>
      </c>
      <c r="C79" s="4">
        <v>73</v>
      </c>
      <c r="D79" s="3">
        <v>107</v>
      </c>
      <c r="E79" s="28">
        <f t="shared" si="39"/>
        <v>181</v>
      </c>
      <c r="F79" s="28">
        <f t="shared" si="40"/>
        <v>178</v>
      </c>
      <c r="G79" s="4">
        <v>157</v>
      </c>
      <c r="H79" s="4">
        <v>3</v>
      </c>
      <c r="I79" s="3">
        <v>18</v>
      </c>
      <c r="J79" s="6">
        <f t="shared" ref="J79" si="41">SUM(I79/F79)*100</f>
        <v>10.112359550561797</v>
      </c>
    </row>
    <row r="80" spans="1:10" ht="14.25" customHeight="1" x14ac:dyDescent="0.2">
      <c r="A80" s="5" t="s">
        <v>76</v>
      </c>
      <c r="B80" s="4">
        <v>21</v>
      </c>
      <c r="C80" s="4">
        <v>1119</v>
      </c>
      <c r="D80" s="3">
        <v>61</v>
      </c>
      <c r="E80" s="28">
        <f t="shared" si="39"/>
        <v>1201</v>
      </c>
      <c r="F80" s="28">
        <f t="shared" si="40"/>
        <v>1174</v>
      </c>
      <c r="G80" s="3">
        <v>184</v>
      </c>
      <c r="H80" s="4">
        <v>937</v>
      </c>
      <c r="I80" s="4">
        <v>53</v>
      </c>
      <c r="J80" s="9">
        <f>SUM(I80/F80)*100</f>
        <v>4.5144804088586028</v>
      </c>
    </row>
    <row r="81" spans="1:10" ht="14.25" customHeight="1" x14ac:dyDescent="0.2">
      <c r="A81" s="5" t="s">
        <v>46</v>
      </c>
      <c r="B81" s="3" t="s">
        <v>12</v>
      </c>
      <c r="C81" s="4">
        <v>135</v>
      </c>
      <c r="D81" s="3">
        <v>10</v>
      </c>
      <c r="E81" s="28">
        <f t="shared" si="39"/>
        <v>145</v>
      </c>
      <c r="F81" s="28">
        <f t="shared" si="40"/>
        <v>141</v>
      </c>
      <c r="G81" s="3">
        <v>14</v>
      </c>
      <c r="H81" s="4">
        <v>126</v>
      </c>
      <c r="I81" s="4">
        <v>1</v>
      </c>
      <c r="J81" s="9">
        <f>SUM(I81/F81)*100</f>
        <v>0.70921985815602839</v>
      </c>
    </row>
    <row r="82" spans="1:10" ht="14.25" customHeight="1" x14ac:dyDescent="0.2">
      <c r="A82" s="7" t="s">
        <v>47</v>
      </c>
      <c r="B82" s="3">
        <v>12</v>
      </c>
      <c r="C82" s="4">
        <v>1957</v>
      </c>
      <c r="D82" s="3" t="s">
        <v>12</v>
      </c>
      <c r="E82" s="28">
        <f t="shared" si="39"/>
        <v>1969</v>
      </c>
      <c r="F82" s="28">
        <f t="shared" si="40"/>
        <v>1961</v>
      </c>
      <c r="G82" s="3">
        <v>197</v>
      </c>
      <c r="H82" s="4">
        <v>1764</v>
      </c>
      <c r="I82" s="3" t="s">
        <v>12</v>
      </c>
      <c r="J82" s="6" t="s">
        <v>13</v>
      </c>
    </row>
    <row r="83" spans="1:10" ht="18.75" customHeight="1" x14ac:dyDescent="0.2">
      <c r="A83" s="36" t="s">
        <v>80</v>
      </c>
      <c r="B83" s="30">
        <f>SUM(B84:B113)</f>
        <v>284</v>
      </c>
      <c r="C83" s="28">
        <f>SUM(C84:C113)</f>
        <v>18234</v>
      </c>
      <c r="D83" s="28" t="s">
        <v>11</v>
      </c>
      <c r="E83" s="30">
        <f>SUM(B83:C83)</f>
        <v>18518</v>
      </c>
      <c r="F83" s="30">
        <f>SUM(H83:I83)</f>
        <v>18115</v>
      </c>
      <c r="G83" s="28" t="s">
        <v>11</v>
      </c>
      <c r="H83" s="30">
        <f>SUM(H84:H113)</f>
        <v>17477</v>
      </c>
      <c r="I83" s="30">
        <f>SUM(I84:I113)</f>
        <v>638</v>
      </c>
      <c r="J83" s="9">
        <f>SUM(I83/F83)*100</f>
        <v>3.5219431410433342</v>
      </c>
    </row>
    <row r="84" spans="1:10" ht="16.5" customHeight="1" x14ac:dyDescent="0.2">
      <c r="A84" s="5" t="s">
        <v>48</v>
      </c>
      <c r="B84" s="3" t="s">
        <v>12</v>
      </c>
      <c r="C84" s="3">
        <v>138</v>
      </c>
      <c r="D84" s="3">
        <v>7</v>
      </c>
      <c r="E84" s="28">
        <f t="shared" ref="E84" si="42">SUM(B84:D84)</f>
        <v>145</v>
      </c>
      <c r="F84" s="28">
        <f>SUM(G84:I84)</f>
        <v>145</v>
      </c>
      <c r="G84" s="3">
        <v>29</v>
      </c>
      <c r="H84" s="4">
        <v>93</v>
      </c>
      <c r="I84" s="3">
        <v>23</v>
      </c>
      <c r="J84" s="9">
        <f t="shared" ref="J84" si="43">SUM(I84/F84)*100</f>
        <v>15.862068965517242</v>
      </c>
    </row>
    <row r="85" spans="1:10" ht="14.25" customHeight="1" x14ac:dyDescent="0.2">
      <c r="A85" s="5" t="s">
        <v>49</v>
      </c>
      <c r="B85" s="3">
        <v>26</v>
      </c>
      <c r="C85" s="4">
        <v>2658</v>
      </c>
      <c r="D85" s="4">
        <v>381</v>
      </c>
      <c r="E85" s="28">
        <f t="shared" ref="E85:E113" si="44">SUM(B85:D85)</f>
        <v>3065</v>
      </c>
      <c r="F85" s="28">
        <f t="shared" ref="F85:F113" si="45">SUM(G85:I85)</f>
        <v>3044</v>
      </c>
      <c r="G85" s="4">
        <v>496</v>
      </c>
      <c r="H85" s="4">
        <v>2526</v>
      </c>
      <c r="I85" s="4">
        <v>22</v>
      </c>
      <c r="J85" s="9">
        <f t="shared" ref="J85:J106" si="46">SUM(I85/F85)*100</f>
        <v>0.72273324572930353</v>
      </c>
    </row>
    <row r="86" spans="1:10" ht="14.25" customHeight="1" x14ac:dyDescent="0.2">
      <c r="A86" s="5" t="s">
        <v>50</v>
      </c>
      <c r="B86" s="3">
        <v>1</v>
      </c>
      <c r="C86" s="4">
        <v>19</v>
      </c>
      <c r="D86" s="4">
        <v>99</v>
      </c>
      <c r="E86" s="28">
        <f t="shared" si="44"/>
        <v>119</v>
      </c>
      <c r="F86" s="28">
        <f t="shared" si="45"/>
        <v>118</v>
      </c>
      <c r="G86" s="4">
        <v>92</v>
      </c>
      <c r="H86" s="3">
        <v>3</v>
      </c>
      <c r="I86" s="4">
        <v>23</v>
      </c>
      <c r="J86" s="9">
        <f t="shared" si="46"/>
        <v>19.491525423728813</v>
      </c>
    </row>
    <row r="87" spans="1:10" ht="14.25" customHeight="1" x14ac:dyDescent="0.2">
      <c r="A87" s="5" t="s">
        <v>51</v>
      </c>
      <c r="B87" s="3">
        <v>3</v>
      </c>
      <c r="C87" s="4">
        <v>56</v>
      </c>
      <c r="D87" s="4">
        <v>100</v>
      </c>
      <c r="E87" s="28">
        <f t="shared" si="44"/>
        <v>159</v>
      </c>
      <c r="F87" s="28">
        <f t="shared" si="45"/>
        <v>154</v>
      </c>
      <c r="G87" s="4">
        <v>113</v>
      </c>
      <c r="H87" s="4">
        <v>5</v>
      </c>
      <c r="I87" s="4">
        <v>36</v>
      </c>
      <c r="J87" s="9">
        <f t="shared" si="46"/>
        <v>23.376623376623375</v>
      </c>
    </row>
    <row r="88" spans="1:10" ht="14.25" customHeight="1" x14ac:dyDescent="0.2">
      <c r="A88" s="5" t="s">
        <v>78</v>
      </c>
      <c r="B88" s="3">
        <v>1</v>
      </c>
      <c r="C88" s="4">
        <v>8</v>
      </c>
      <c r="D88" s="4">
        <v>11</v>
      </c>
      <c r="E88" s="28">
        <f t="shared" si="44"/>
        <v>20</v>
      </c>
      <c r="F88" s="28">
        <f t="shared" si="45"/>
        <v>17</v>
      </c>
      <c r="G88" s="3">
        <v>6</v>
      </c>
      <c r="H88" s="4">
        <v>3</v>
      </c>
      <c r="I88" s="4">
        <v>8</v>
      </c>
      <c r="J88" s="9">
        <f t="shared" si="46"/>
        <v>47.058823529411761</v>
      </c>
    </row>
    <row r="89" spans="1:10" ht="14.25" customHeight="1" x14ac:dyDescent="0.2">
      <c r="A89" s="5" t="s">
        <v>82</v>
      </c>
      <c r="B89" s="3">
        <v>1</v>
      </c>
      <c r="C89" s="4">
        <v>15</v>
      </c>
      <c r="D89" s="4">
        <v>20</v>
      </c>
      <c r="E89" s="28">
        <f t="shared" si="44"/>
        <v>36</v>
      </c>
      <c r="F89" s="28">
        <f t="shared" si="45"/>
        <v>31</v>
      </c>
      <c r="G89" s="4">
        <v>17</v>
      </c>
      <c r="H89" s="4">
        <v>4</v>
      </c>
      <c r="I89" s="4">
        <v>10</v>
      </c>
      <c r="J89" s="9">
        <f t="shared" si="46"/>
        <v>32.258064516129032</v>
      </c>
    </row>
    <row r="90" spans="1:10" ht="14.25" customHeight="1" x14ac:dyDescent="0.2">
      <c r="A90" s="5" t="s">
        <v>52</v>
      </c>
      <c r="B90" s="3">
        <v>3</v>
      </c>
      <c r="C90" s="4">
        <v>29</v>
      </c>
      <c r="D90" s="4">
        <v>95</v>
      </c>
      <c r="E90" s="28">
        <f t="shared" si="44"/>
        <v>127</v>
      </c>
      <c r="F90" s="28">
        <f t="shared" si="45"/>
        <v>123</v>
      </c>
      <c r="G90" s="4">
        <v>103</v>
      </c>
      <c r="H90" s="3">
        <v>2</v>
      </c>
      <c r="I90" s="4">
        <v>18</v>
      </c>
      <c r="J90" s="9">
        <f t="shared" si="46"/>
        <v>14.634146341463413</v>
      </c>
    </row>
    <row r="91" spans="1:10" ht="14.25" customHeight="1" x14ac:dyDescent="0.2">
      <c r="A91" s="5" t="s">
        <v>53</v>
      </c>
      <c r="B91" s="3">
        <v>6</v>
      </c>
      <c r="C91" s="4">
        <v>385</v>
      </c>
      <c r="D91" s="4">
        <v>256</v>
      </c>
      <c r="E91" s="28">
        <f t="shared" si="44"/>
        <v>647</v>
      </c>
      <c r="F91" s="28">
        <f t="shared" si="45"/>
        <v>642</v>
      </c>
      <c r="G91" s="4">
        <v>587</v>
      </c>
      <c r="H91" s="3">
        <v>54</v>
      </c>
      <c r="I91" s="4">
        <v>1</v>
      </c>
      <c r="J91" s="9">
        <f t="shared" si="46"/>
        <v>0.1557632398753894</v>
      </c>
    </row>
    <row r="92" spans="1:10" ht="14.25" customHeight="1" x14ac:dyDescent="0.2">
      <c r="A92" s="5" t="s">
        <v>54</v>
      </c>
      <c r="B92" s="3">
        <v>28</v>
      </c>
      <c r="C92" s="4">
        <v>1081</v>
      </c>
      <c r="D92" s="4">
        <v>241</v>
      </c>
      <c r="E92" s="28">
        <f t="shared" si="44"/>
        <v>1350</v>
      </c>
      <c r="F92" s="28">
        <f t="shared" si="45"/>
        <v>1323</v>
      </c>
      <c r="G92" s="4">
        <v>221</v>
      </c>
      <c r="H92" s="4">
        <v>1086</v>
      </c>
      <c r="I92" s="4">
        <v>16</v>
      </c>
      <c r="J92" s="9">
        <f t="shared" si="46"/>
        <v>1.2093726379440666</v>
      </c>
    </row>
    <row r="93" spans="1:10" ht="14.25" customHeight="1" x14ac:dyDescent="0.2">
      <c r="A93" s="5" t="s">
        <v>55</v>
      </c>
      <c r="B93" s="3">
        <v>6</v>
      </c>
      <c r="C93" s="4">
        <v>1843</v>
      </c>
      <c r="D93" s="4">
        <v>378</v>
      </c>
      <c r="E93" s="28">
        <f t="shared" si="44"/>
        <v>2227</v>
      </c>
      <c r="F93" s="28">
        <f t="shared" si="45"/>
        <v>2221</v>
      </c>
      <c r="G93" s="4">
        <v>217</v>
      </c>
      <c r="H93" s="3">
        <v>1994</v>
      </c>
      <c r="I93" s="4">
        <v>10</v>
      </c>
      <c r="J93" s="9">
        <f t="shared" si="46"/>
        <v>0.45024763619990993</v>
      </c>
    </row>
    <row r="94" spans="1:10" ht="14.25" customHeight="1" x14ac:dyDescent="0.2">
      <c r="A94" s="5" t="s">
        <v>56</v>
      </c>
      <c r="B94" s="3">
        <v>11</v>
      </c>
      <c r="C94" s="4">
        <v>356</v>
      </c>
      <c r="D94" s="4">
        <v>37</v>
      </c>
      <c r="E94" s="28">
        <f t="shared" si="44"/>
        <v>404</v>
      </c>
      <c r="F94" s="28">
        <f t="shared" si="45"/>
        <v>388</v>
      </c>
      <c r="G94" s="4">
        <v>16</v>
      </c>
      <c r="H94" s="4">
        <v>337</v>
      </c>
      <c r="I94" s="4">
        <v>35</v>
      </c>
      <c r="J94" s="9">
        <f t="shared" si="46"/>
        <v>9.0206185567010309</v>
      </c>
    </row>
    <row r="95" spans="1:10" ht="14.25" customHeight="1" x14ac:dyDescent="0.2">
      <c r="A95" s="5" t="s">
        <v>57</v>
      </c>
      <c r="B95" s="3">
        <v>2</v>
      </c>
      <c r="C95" s="4">
        <v>65</v>
      </c>
      <c r="D95" s="4">
        <v>4</v>
      </c>
      <c r="E95" s="28">
        <f t="shared" si="44"/>
        <v>71</v>
      </c>
      <c r="F95" s="28">
        <f t="shared" si="45"/>
        <v>69</v>
      </c>
      <c r="G95" s="4">
        <v>2</v>
      </c>
      <c r="H95" s="3">
        <v>61</v>
      </c>
      <c r="I95" s="4">
        <v>6</v>
      </c>
      <c r="J95" s="9">
        <f t="shared" si="46"/>
        <v>8.695652173913043</v>
      </c>
    </row>
    <row r="96" spans="1:10" ht="14.25" customHeight="1" x14ac:dyDescent="0.2">
      <c r="A96" s="11" t="s">
        <v>58</v>
      </c>
      <c r="B96" s="3">
        <v>2</v>
      </c>
      <c r="C96" s="4">
        <v>11</v>
      </c>
      <c r="D96" s="4">
        <v>35</v>
      </c>
      <c r="E96" s="28">
        <f t="shared" si="44"/>
        <v>48</v>
      </c>
      <c r="F96" s="28">
        <f t="shared" si="45"/>
        <v>48</v>
      </c>
      <c r="G96" s="4">
        <v>11</v>
      </c>
      <c r="H96" s="3">
        <v>32</v>
      </c>
      <c r="I96" s="4">
        <v>5</v>
      </c>
      <c r="J96" s="9">
        <f t="shared" si="46"/>
        <v>10.416666666666668</v>
      </c>
    </row>
    <row r="97" spans="1:10" ht="14.25" customHeight="1" x14ac:dyDescent="0.2">
      <c r="A97" s="5" t="s">
        <v>59</v>
      </c>
      <c r="B97" s="3">
        <v>27</v>
      </c>
      <c r="C97" s="4">
        <v>562</v>
      </c>
      <c r="D97" s="4">
        <v>57</v>
      </c>
      <c r="E97" s="28">
        <f t="shared" si="44"/>
        <v>646</v>
      </c>
      <c r="F97" s="28">
        <f t="shared" si="45"/>
        <v>618</v>
      </c>
      <c r="G97" s="4">
        <v>28</v>
      </c>
      <c r="H97" s="4">
        <v>432</v>
      </c>
      <c r="I97" s="4">
        <v>158</v>
      </c>
      <c r="J97" s="9">
        <f t="shared" si="46"/>
        <v>25.5663430420712</v>
      </c>
    </row>
    <row r="98" spans="1:10" ht="14.25" customHeight="1" x14ac:dyDescent="0.2">
      <c r="A98" s="5" t="s">
        <v>60</v>
      </c>
      <c r="B98" s="3">
        <v>21</v>
      </c>
      <c r="C98" s="4">
        <v>553</v>
      </c>
      <c r="D98" s="4">
        <v>71</v>
      </c>
      <c r="E98" s="28">
        <f t="shared" si="44"/>
        <v>645</v>
      </c>
      <c r="F98" s="28">
        <f t="shared" si="45"/>
        <v>620</v>
      </c>
      <c r="G98" s="4">
        <v>74</v>
      </c>
      <c r="H98" s="3">
        <v>518</v>
      </c>
      <c r="I98" s="4">
        <v>28</v>
      </c>
      <c r="J98" s="9">
        <f t="shared" si="46"/>
        <v>4.5161290322580641</v>
      </c>
    </row>
    <row r="99" spans="1:10" ht="14.25" customHeight="1" x14ac:dyDescent="0.2">
      <c r="A99" s="5" t="s">
        <v>61</v>
      </c>
      <c r="B99" s="3">
        <v>16</v>
      </c>
      <c r="C99" s="4">
        <v>289</v>
      </c>
      <c r="D99" s="4">
        <v>271</v>
      </c>
      <c r="E99" s="28">
        <f t="shared" si="44"/>
        <v>576</v>
      </c>
      <c r="F99" s="28">
        <f t="shared" si="45"/>
        <v>557</v>
      </c>
      <c r="G99" s="4">
        <v>179</v>
      </c>
      <c r="H99" s="3">
        <v>363</v>
      </c>
      <c r="I99" s="4">
        <v>15</v>
      </c>
      <c r="J99" s="9">
        <f t="shared" si="46"/>
        <v>2.6929982046678633</v>
      </c>
    </row>
    <row r="100" spans="1:10" ht="14.25" customHeight="1" x14ac:dyDescent="0.2">
      <c r="A100" s="5" t="s">
        <v>62</v>
      </c>
      <c r="B100" s="3">
        <v>22</v>
      </c>
      <c r="C100" s="4">
        <v>3678</v>
      </c>
      <c r="D100" s="4">
        <v>818</v>
      </c>
      <c r="E100" s="28">
        <f t="shared" si="44"/>
        <v>4518</v>
      </c>
      <c r="F100" s="28">
        <f t="shared" si="45"/>
        <v>4503</v>
      </c>
      <c r="G100" s="4">
        <v>2734</v>
      </c>
      <c r="H100" s="4">
        <v>1769</v>
      </c>
      <c r="I100" s="3" t="s">
        <v>12</v>
      </c>
      <c r="J100" s="6" t="s">
        <v>13</v>
      </c>
    </row>
    <row r="101" spans="1:10" ht="14.25" customHeight="1" x14ac:dyDescent="0.2">
      <c r="A101" s="5" t="s">
        <v>63</v>
      </c>
      <c r="B101" s="3">
        <v>1</v>
      </c>
      <c r="C101" s="4">
        <v>57</v>
      </c>
      <c r="D101" s="3">
        <v>2</v>
      </c>
      <c r="E101" s="28">
        <f t="shared" si="44"/>
        <v>60</v>
      </c>
      <c r="F101" s="28">
        <f t="shared" si="45"/>
        <v>56</v>
      </c>
      <c r="G101" s="3" t="s">
        <v>12</v>
      </c>
      <c r="H101" s="3">
        <v>56</v>
      </c>
      <c r="I101" s="3" t="s">
        <v>12</v>
      </c>
      <c r="J101" s="6" t="s">
        <v>13</v>
      </c>
    </row>
    <row r="102" spans="1:10" ht="14.25" customHeight="1" x14ac:dyDescent="0.2">
      <c r="A102" s="5" t="s">
        <v>64</v>
      </c>
      <c r="B102" s="3">
        <v>6</v>
      </c>
      <c r="C102" s="4">
        <v>79</v>
      </c>
      <c r="D102" s="4">
        <v>50</v>
      </c>
      <c r="E102" s="28">
        <f t="shared" si="44"/>
        <v>135</v>
      </c>
      <c r="F102" s="28">
        <f t="shared" si="45"/>
        <v>130</v>
      </c>
      <c r="G102" s="4">
        <v>2</v>
      </c>
      <c r="H102" s="3">
        <v>114</v>
      </c>
      <c r="I102" s="3">
        <v>14</v>
      </c>
      <c r="J102" s="9">
        <f t="shared" si="46"/>
        <v>10.76923076923077</v>
      </c>
    </row>
    <row r="103" spans="1:10" ht="14.25" customHeight="1" x14ac:dyDescent="0.2">
      <c r="A103" s="5" t="s">
        <v>65</v>
      </c>
      <c r="B103" s="3">
        <v>18</v>
      </c>
      <c r="C103" s="4">
        <v>2351</v>
      </c>
      <c r="D103" s="4">
        <v>2281</v>
      </c>
      <c r="E103" s="28">
        <f t="shared" si="44"/>
        <v>4650</v>
      </c>
      <c r="F103" s="28">
        <f t="shared" si="45"/>
        <v>4629</v>
      </c>
      <c r="G103" s="4">
        <v>207</v>
      </c>
      <c r="H103" s="3">
        <v>4422</v>
      </c>
      <c r="I103" s="3" t="s">
        <v>12</v>
      </c>
      <c r="J103" s="6" t="s">
        <v>13</v>
      </c>
    </row>
    <row r="104" spans="1:10" ht="14.25" customHeight="1" x14ac:dyDescent="0.2">
      <c r="A104" s="5" t="s">
        <v>66</v>
      </c>
      <c r="B104" s="3">
        <v>4</v>
      </c>
      <c r="C104" s="4">
        <v>222</v>
      </c>
      <c r="D104" s="4">
        <v>4</v>
      </c>
      <c r="E104" s="28">
        <f t="shared" si="44"/>
        <v>230</v>
      </c>
      <c r="F104" s="28">
        <f t="shared" si="45"/>
        <v>226</v>
      </c>
      <c r="G104" s="4">
        <v>5</v>
      </c>
      <c r="H104" s="4">
        <v>221</v>
      </c>
      <c r="I104" s="3" t="s">
        <v>12</v>
      </c>
      <c r="J104" s="6" t="s">
        <v>13</v>
      </c>
    </row>
    <row r="105" spans="1:10" ht="14.25" customHeight="1" x14ac:dyDescent="0.2">
      <c r="A105" s="5" t="s">
        <v>67</v>
      </c>
      <c r="B105" s="3">
        <v>24</v>
      </c>
      <c r="C105" s="4">
        <v>520</v>
      </c>
      <c r="D105" s="3">
        <v>3</v>
      </c>
      <c r="E105" s="28">
        <f t="shared" si="44"/>
        <v>547</v>
      </c>
      <c r="F105" s="28">
        <f t="shared" si="45"/>
        <v>526</v>
      </c>
      <c r="G105" s="3">
        <v>1</v>
      </c>
      <c r="H105" s="4">
        <v>463</v>
      </c>
      <c r="I105" s="3">
        <v>62</v>
      </c>
      <c r="J105" s="9">
        <f t="shared" si="46"/>
        <v>11.787072243346007</v>
      </c>
    </row>
    <row r="106" spans="1:10" ht="14.25" customHeight="1" x14ac:dyDescent="0.2">
      <c r="A106" s="5" t="s">
        <v>68</v>
      </c>
      <c r="B106" s="3">
        <v>15</v>
      </c>
      <c r="C106" s="4">
        <v>393</v>
      </c>
      <c r="D106" s="4">
        <v>118</v>
      </c>
      <c r="E106" s="28">
        <f t="shared" si="44"/>
        <v>526</v>
      </c>
      <c r="F106" s="28">
        <f t="shared" si="45"/>
        <v>520</v>
      </c>
      <c r="G106" s="4">
        <v>67</v>
      </c>
      <c r="H106" s="4">
        <v>448</v>
      </c>
      <c r="I106" s="3">
        <v>5</v>
      </c>
      <c r="J106" s="9">
        <f t="shared" si="46"/>
        <v>0.96153846153846156</v>
      </c>
    </row>
    <row r="107" spans="1:10" ht="14.25" customHeight="1" x14ac:dyDescent="0.2">
      <c r="A107" s="5" t="s">
        <v>69</v>
      </c>
      <c r="B107" s="3">
        <v>20</v>
      </c>
      <c r="C107" s="4">
        <v>647</v>
      </c>
      <c r="D107" s="4">
        <v>107</v>
      </c>
      <c r="E107" s="28">
        <f t="shared" si="44"/>
        <v>774</v>
      </c>
      <c r="F107" s="28">
        <f t="shared" si="45"/>
        <v>754</v>
      </c>
      <c r="G107" s="4">
        <v>161</v>
      </c>
      <c r="H107" s="4">
        <v>551</v>
      </c>
      <c r="I107" s="4">
        <v>42</v>
      </c>
      <c r="J107" s="9">
        <f t="shared" ref="J107:J112" si="47">SUM(I107/F107)*100</f>
        <v>5.5702917771883289</v>
      </c>
    </row>
    <row r="108" spans="1:10" ht="14.25" customHeight="1" x14ac:dyDescent="0.2">
      <c r="A108" s="5" t="s">
        <v>83</v>
      </c>
      <c r="B108" s="3" t="s">
        <v>12</v>
      </c>
      <c r="C108" s="4">
        <v>102</v>
      </c>
      <c r="D108" s="3">
        <v>39</v>
      </c>
      <c r="E108" s="28">
        <f t="shared" si="44"/>
        <v>141</v>
      </c>
      <c r="F108" s="28">
        <f t="shared" si="45"/>
        <v>140</v>
      </c>
      <c r="G108" s="3">
        <v>72</v>
      </c>
      <c r="H108" s="4">
        <v>58</v>
      </c>
      <c r="I108" s="4">
        <v>10</v>
      </c>
      <c r="J108" s="24">
        <f t="shared" si="47"/>
        <v>7.1428571428571423</v>
      </c>
    </row>
    <row r="109" spans="1:10" ht="14.25" customHeight="1" x14ac:dyDescent="0.2">
      <c r="A109" s="5" t="s">
        <v>84</v>
      </c>
      <c r="B109" s="3">
        <v>4</v>
      </c>
      <c r="C109" s="4">
        <v>40</v>
      </c>
      <c r="D109" s="3">
        <v>134</v>
      </c>
      <c r="E109" s="28">
        <f t="shared" si="44"/>
        <v>178</v>
      </c>
      <c r="F109" s="28">
        <f t="shared" si="45"/>
        <v>175</v>
      </c>
      <c r="G109" s="3">
        <v>127</v>
      </c>
      <c r="H109" s="4">
        <v>27</v>
      </c>
      <c r="I109" s="3">
        <v>21</v>
      </c>
      <c r="J109" s="24">
        <f t="shared" si="47"/>
        <v>12</v>
      </c>
    </row>
    <row r="110" spans="1:10" ht="14.25" customHeight="1" x14ac:dyDescent="0.2">
      <c r="A110" s="5" t="s">
        <v>85</v>
      </c>
      <c r="B110" s="4">
        <v>4</v>
      </c>
      <c r="C110" s="4">
        <v>52</v>
      </c>
      <c r="D110" s="4">
        <v>160</v>
      </c>
      <c r="E110" s="28">
        <f t="shared" si="44"/>
        <v>216</v>
      </c>
      <c r="F110" s="28">
        <f t="shared" si="45"/>
        <v>212</v>
      </c>
      <c r="G110" s="4">
        <v>149</v>
      </c>
      <c r="H110" s="4">
        <v>6</v>
      </c>
      <c r="I110" s="3">
        <v>57</v>
      </c>
      <c r="J110" s="24">
        <f t="shared" si="47"/>
        <v>26.886792452830189</v>
      </c>
    </row>
    <row r="111" spans="1:10" ht="14.25" customHeight="1" x14ac:dyDescent="0.2">
      <c r="A111" s="5" t="s">
        <v>86</v>
      </c>
      <c r="B111" s="17">
        <v>3</v>
      </c>
      <c r="C111" s="17">
        <v>42</v>
      </c>
      <c r="D111" s="17">
        <v>115</v>
      </c>
      <c r="E111" s="28">
        <f t="shared" si="44"/>
        <v>160</v>
      </c>
      <c r="F111" s="28">
        <f t="shared" si="45"/>
        <v>159</v>
      </c>
      <c r="G111" s="17">
        <v>146</v>
      </c>
      <c r="H111" s="3">
        <v>2</v>
      </c>
      <c r="I111" s="17">
        <v>11</v>
      </c>
      <c r="J111" s="24">
        <f t="shared" si="47"/>
        <v>6.9182389937106921</v>
      </c>
    </row>
    <row r="112" spans="1:10" ht="14.25" customHeight="1" x14ac:dyDescent="0.2">
      <c r="A112" s="5" t="s">
        <v>70</v>
      </c>
      <c r="B112" s="18">
        <v>2</v>
      </c>
      <c r="C112" s="18">
        <v>141</v>
      </c>
      <c r="D112" s="18">
        <v>12</v>
      </c>
      <c r="E112" s="28">
        <f t="shared" si="44"/>
        <v>155</v>
      </c>
      <c r="F112" s="28">
        <f t="shared" si="45"/>
        <v>151</v>
      </c>
      <c r="G112" s="18">
        <v>17</v>
      </c>
      <c r="H112" s="18">
        <v>132</v>
      </c>
      <c r="I112" s="3">
        <v>2</v>
      </c>
      <c r="J112" s="24">
        <f t="shared" si="47"/>
        <v>1.3245033112582782</v>
      </c>
    </row>
    <row r="113" spans="1:10" ht="14.25" customHeight="1" x14ac:dyDescent="0.2">
      <c r="A113" s="5" t="s">
        <v>71</v>
      </c>
      <c r="B113" s="18">
        <v>7</v>
      </c>
      <c r="C113" s="18">
        <v>1842</v>
      </c>
      <c r="D113" s="3" t="s">
        <v>12</v>
      </c>
      <c r="E113" s="28">
        <f t="shared" si="44"/>
        <v>1849</v>
      </c>
      <c r="F113" s="28">
        <f t="shared" si="45"/>
        <v>1841</v>
      </c>
      <c r="G113" s="18">
        <v>146</v>
      </c>
      <c r="H113" s="18">
        <v>1695</v>
      </c>
      <c r="I113" s="3" t="s">
        <v>12</v>
      </c>
      <c r="J113" s="6" t="s">
        <v>13</v>
      </c>
    </row>
    <row r="114" spans="1:10" ht="16.5" customHeight="1" x14ac:dyDescent="0.2">
      <c r="A114" s="12"/>
      <c r="B114" s="19"/>
      <c r="C114" s="19"/>
      <c r="D114" s="21"/>
      <c r="E114" s="22"/>
      <c r="F114" s="22"/>
      <c r="G114" s="19"/>
      <c r="H114" s="19"/>
      <c r="I114" s="21"/>
      <c r="J114" s="20"/>
    </row>
    <row r="115" spans="1:10" ht="10.5" customHeight="1" x14ac:dyDescent="0.2">
      <c r="D115" s="33"/>
      <c r="E115" s="33"/>
      <c r="F115" s="33"/>
      <c r="I115" s="33"/>
      <c r="J115" s="34"/>
    </row>
    <row r="116" spans="1:10" ht="12.75" customHeight="1" x14ac:dyDescent="0.2">
      <c r="A116" s="37" t="s">
        <v>88</v>
      </c>
      <c r="B116" s="37"/>
      <c r="C116" s="37"/>
      <c r="D116" s="37"/>
      <c r="E116" s="37"/>
      <c r="F116" s="37"/>
      <c r="G116" s="37"/>
      <c r="H116" s="37"/>
      <c r="I116" s="37"/>
      <c r="J116" s="37"/>
    </row>
    <row r="117" spans="1:10" ht="12.75" customHeight="1" x14ac:dyDescent="0.2">
      <c r="A117" s="37" t="s">
        <v>89</v>
      </c>
      <c r="B117" s="37"/>
      <c r="C117" s="37"/>
      <c r="D117" s="37"/>
      <c r="E117" s="37"/>
      <c r="F117" s="37"/>
      <c r="G117" s="37"/>
      <c r="H117" s="37"/>
      <c r="I117" s="37"/>
      <c r="J117" s="37"/>
    </row>
    <row r="118" spans="1:10" ht="12.75" customHeight="1" x14ac:dyDescent="0.2">
      <c r="A118" s="37" t="s">
        <v>87</v>
      </c>
      <c r="B118" s="37"/>
      <c r="C118" s="37"/>
      <c r="D118" s="37"/>
      <c r="E118" s="37"/>
      <c r="F118" s="37"/>
      <c r="G118" s="37"/>
      <c r="H118" s="37"/>
      <c r="I118" s="37"/>
      <c r="J118" s="37"/>
    </row>
    <row r="119" spans="1:10" x14ac:dyDescent="0.2">
      <c r="A119" s="10" t="s">
        <v>81</v>
      </c>
    </row>
    <row r="120" spans="1:10" x14ac:dyDescent="0.2">
      <c r="A120" s="15" t="s">
        <v>77</v>
      </c>
    </row>
    <row r="121" spans="1:10" x14ac:dyDescent="0.2">
      <c r="A121" s="16" t="s">
        <v>14</v>
      </c>
    </row>
  </sheetData>
  <mergeCells count="35">
    <mergeCell ref="I67:J67"/>
    <mergeCell ref="I68:I71"/>
    <mergeCell ref="J68:J71"/>
    <mergeCell ref="A1:J1"/>
    <mergeCell ref="A2:J2"/>
    <mergeCell ref="A3:J3"/>
    <mergeCell ref="A4:A10"/>
    <mergeCell ref="B4:J4"/>
    <mergeCell ref="B5:B10"/>
    <mergeCell ref="C5:C10"/>
    <mergeCell ref="D5:D10"/>
    <mergeCell ref="E5:E10"/>
    <mergeCell ref="F5:J5"/>
    <mergeCell ref="F6:F10"/>
    <mergeCell ref="G6:G10"/>
    <mergeCell ref="H6:H10"/>
    <mergeCell ref="I6:J6"/>
    <mergeCell ref="I7:I10"/>
    <mergeCell ref="J7:J10"/>
    <mergeCell ref="A116:J116"/>
    <mergeCell ref="A117:J117"/>
    <mergeCell ref="A118:J118"/>
    <mergeCell ref="A62:J62"/>
    <mergeCell ref="A63:J63"/>
    <mergeCell ref="A64:J64"/>
    <mergeCell ref="A65:A71"/>
    <mergeCell ref="B65:J65"/>
    <mergeCell ref="B66:B71"/>
    <mergeCell ref="C66:C71"/>
    <mergeCell ref="D66:D71"/>
    <mergeCell ref="E66:E71"/>
    <mergeCell ref="F66:J66"/>
    <mergeCell ref="F67:F71"/>
    <mergeCell ref="G67:G71"/>
    <mergeCell ref="H67:H71"/>
  </mergeCells>
  <printOptions horizontalCentered="1"/>
  <pageMargins left="0.74803149606299213" right="0.74803149606299213" top="0.98425196850393704" bottom="0.98425196850393704" header="0" footer="0"/>
  <pageSetup scale="75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GONZALEZ</dc:creator>
  <cp:lastModifiedBy>LUIS JIMENEZ</cp:lastModifiedBy>
  <cp:lastPrinted>2020-01-07T19:33:07Z</cp:lastPrinted>
  <dcterms:created xsi:type="dcterms:W3CDTF">2016-03-03T19:02:26Z</dcterms:created>
  <dcterms:modified xsi:type="dcterms:W3CDTF">2020-01-10T14:40:06Z</dcterms:modified>
</cp:coreProperties>
</file>