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3330" yWindow="30" windowWidth="14895" windowHeight="11760"/>
  </bookViews>
  <sheets>
    <sheet name="312-07" sheetId="3" r:id="rId1"/>
  </sheets>
  <definedNames>
    <definedName name="_xlnm._FilterDatabase" localSheetId="0" hidden="1">'312-07'!$A$13:$I$15</definedName>
    <definedName name="_Regression_Int" localSheetId="0" hidden="1">1</definedName>
    <definedName name="_xlnm.Print_Area" localSheetId="0">'312-07'!$A$1:$I$47</definedName>
    <definedName name="Imprimir_área_IM" localSheetId="0">'312-07'!$A$1:$I$44</definedName>
  </definedNames>
  <calcPr calcId="152511"/>
</workbook>
</file>

<file path=xl/calcChain.xml><?xml version="1.0" encoding="utf-8"?>
<calcChain xmlns="http://schemas.openxmlformats.org/spreadsheetml/2006/main">
  <c r="G34" i="3" l="1"/>
  <c r="B36" i="3"/>
  <c r="F34" i="3"/>
  <c r="D34" i="3"/>
  <c r="D13" i="3"/>
  <c r="F9" i="3" l="1"/>
  <c r="C11" i="3"/>
  <c r="F31" i="3" l="1"/>
  <c r="C42" i="3"/>
  <c r="C41" i="3"/>
  <c r="C39" i="3"/>
  <c r="C38" i="3"/>
  <c r="C36" i="3"/>
  <c r="C35" i="3"/>
  <c r="C33" i="3"/>
  <c r="C32" i="3"/>
  <c r="C30" i="3"/>
  <c r="C29" i="3"/>
  <c r="C27" i="3"/>
  <c r="C26" i="3"/>
  <c r="C24" i="3"/>
  <c r="C23" i="3"/>
  <c r="C21" i="3"/>
  <c r="C20" i="3"/>
  <c r="C18" i="3"/>
  <c r="C17" i="3"/>
  <c r="C15" i="3"/>
  <c r="C14" i="3"/>
  <c r="C12" i="3"/>
  <c r="C10" i="3" s="1"/>
  <c r="B42" i="3"/>
  <c r="B41" i="3"/>
  <c r="B39" i="3"/>
  <c r="B38" i="3"/>
  <c r="B35" i="3"/>
  <c r="B33" i="3"/>
  <c r="B32" i="3"/>
  <c r="B30" i="3"/>
  <c r="B29" i="3"/>
  <c r="B27" i="3"/>
  <c r="B26" i="3"/>
  <c r="B24" i="3"/>
  <c r="B23" i="3"/>
  <c r="B21" i="3"/>
  <c r="B20" i="3"/>
  <c r="B18" i="3"/>
  <c r="B17" i="3"/>
  <c r="B15" i="3"/>
  <c r="B14" i="3"/>
  <c r="B11" i="3"/>
  <c r="I9" i="3"/>
  <c r="C9" i="3" s="1"/>
  <c r="I8" i="3"/>
  <c r="D9" i="3"/>
  <c r="D8" i="3"/>
  <c r="G9" i="3"/>
  <c r="G8" i="3"/>
  <c r="F8" i="3"/>
  <c r="B28" i="3" l="1"/>
  <c r="B31" i="3"/>
  <c r="C8" i="3"/>
  <c r="B40" i="3"/>
  <c r="B34" i="3"/>
  <c r="E34" i="3" s="1"/>
  <c r="E35" i="3"/>
  <c r="B9" i="3"/>
  <c r="B16" i="3"/>
  <c r="B8" i="3"/>
  <c r="B25" i="3"/>
  <c r="B19" i="3"/>
  <c r="B13" i="3"/>
  <c r="B22" i="3"/>
  <c r="B37" i="3"/>
  <c r="B12" i="3"/>
  <c r="I19" i="3"/>
  <c r="D25" i="3" l="1"/>
  <c r="I37" i="3" l="1"/>
  <c r="G37" i="3"/>
  <c r="F37" i="3"/>
  <c r="D37" i="3"/>
  <c r="H41" i="3"/>
  <c r="H39" i="3"/>
  <c r="H38" i="3"/>
  <c r="H35" i="3"/>
  <c r="H33" i="3"/>
  <c r="H32" i="3"/>
  <c r="H30" i="3"/>
  <c r="H29" i="3"/>
  <c r="H27" i="3"/>
  <c r="H26" i="3"/>
  <c r="H24" i="3"/>
  <c r="H23" i="3"/>
  <c r="H21" i="3"/>
  <c r="H20" i="3"/>
  <c r="H18" i="3"/>
  <c r="H17" i="3"/>
  <c r="H15" i="3"/>
  <c r="H14" i="3"/>
  <c r="H12" i="3"/>
  <c r="H11" i="3"/>
  <c r="E39" i="3"/>
  <c r="E38" i="3"/>
  <c r="E33" i="3"/>
  <c r="E32" i="3"/>
  <c r="E30" i="3"/>
  <c r="E29" i="3"/>
  <c r="E27" i="3"/>
  <c r="E26" i="3"/>
  <c r="E24" i="3"/>
  <c r="E23" i="3"/>
  <c r="E21" i="3"/>
  <c r="E20" i="3"/>
  <c r="E15" i="3"/>
  <c r="E14" i="3"/>
  <c r="G10" i="3"/>
  <c r="D31" i="3"/>
  <c r="D28" i="3"/>
  <c r="D22" i="3"/>
  <c r="D19" i="3"/>
  <c r="C37" i="3"/>
  <c r="I40" i="3"/>
  <c r="G40" i="3"/>
  <c r="I34" i="3"/>
  <c r="I31" i="3"/>
  <c r="G31" i="3"/>
  <c r="I28" i="3"/>
  <c r="G28" i="3"/>
  <c r="F28" i="3"/>
  <c r="I25" i="3"/>
  <c r="G25" i="3"/>
  <c r="F25" i="3"/>
  <c r="I22" i="3"/>
  <c r="G22" i="3"/>
  <c r="F22" i="3"/>
  <c r="G19" i="3"/>
  <c r="F19" i="3"/>
  <c r="I16" i="3"/>
  <c r="G16" i="3"/>
  <c r="I13" i="3"/>
  <c r="G13" i="3"/>
  <c r="F13" i="3"/>
  <c r="I10" i="3"/>
  <c r="I7" i="3" l="1"/>
  <c r="G7" i="3"/>
  <c r="F7" i="3"/>
  <c r="D7" i="3"/>
  <c r="H34" i="3"/>
  <c r="E19" i="3"/>
  <c r="C28" i="3"/>
  <c r="C13" i="3"/>
  <c r="H19" i="3"/>
  <c r="C34" i="3"/>
  <c r="C40" i="3"/>
  <c r="C31" i="3"/>
  <c r="C22" i="3"/>
  <c r="C16" i="3"/>
  <c r="C25" i="3"/>
  <c r="C19" i="3"/>
  <c r="B10" i="3"/>
  <c r="C7" i="3" l="1"/>
  <c r="B7" i="3"/>
  <c r="E7" i="3" s="1"/>
  <c r="H10" i="3"/>
  <c r="E13" i="3"/>
  <c r="H13" i="3"/>
  <c r="H16" i="3"/>
  <c r="H22" i="3"/>
  <c r="E22" i="3"/>
  <c r="H25" i="3"/>
  <c r="E25" i="3"/>
  <c r="H28" i="3"/>
  <c r="E28" i="3"/>
  <c r="E31" i="3"/>
  <c r="H31" i="3"/>
  <c r="H37" i="3"/>
  <c r="E37" i="3"/>
  <c r="H40" i="3"/>
  <c r="H7" i="3" l="1"/>
  <c r="H8" i="3"/>
  <c r="E8" i="3"/>
  <c r="H9" i="3"/>
  <c r="E9" i="3"/>
</calcChain>
</file>

<file path=xl/sharedStrings.xml><?xml version="1.0" encoding="utf-8"?>
<sst xmlns="http://schemas.openxmlformats.org/spreadsheetml/2006/main" count="88" uniqueCount="33">
  <si>
    <t>Método de siembra utilizado</t>
  </si>
  <si>
    <t>A chuzo (2)</t>
  </si>
  <si>
    <t>Superficie sembrada</t>
  </si>
  <si>
    <t>A máquina (1)</t>
  </si>
  <si>
    <t>Por-                    centa-               je</t>
  </si>
  <si>
    <t>Por-                     centa-                                 je</t>
  </si>
  <si>
    <t>Total</t>
  </si>
  <si>
    <t>Arroz</t>
  </si>
  <si>
    <t>(1)   Incluye siembras a voleo mecanizado.</t>
  </si>
  <si>
    <t xml:space="preserve">(2)   Incluye siembras en fangueo y  voleo manual.  </t>
  </si>
  <si>
    <t>Provincia, comarca indígena y período 
de siembra</t>
  </si>
  <si>
    <t xml:space="preserve"> 0    Cuando la cantidad es menor a la mitad de la unidad o fracción decimal adoptada para la expresión del dato.</t>
  </si>
  <si>
    <t xml:space="preserve"> 0.0 Cuando la cantidad es menor a la mitad de la unidad o fracción decimal adoptada para la expresión del dato.</t>
  </si>
  <si>
    <t xml:space="preserve">  -    Cantidad nula o cero.</t>
  </si>
  <si>
    <t>Cuadro 7.  SUPERFICIE SEMBRADA Y COSECHA DE ARROZ EN LA REPÚBLICA, POR MÉTODO DE SIEMBRA UTILIZADO, SEGÚN PROVINCIA, COMARCA INDÍGENA Y PERÍODO DE SIEMBRA:  AÑO AGRÍCOLA 2018/19</t>
  </si>
  <si>
    <t xml:space="preserve">      Primera siembra</t>
  </si>
  <si>
    <t xml:space="preserve">      Segunda siembra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</si>
  <si>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</si>
  <si>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</si>
  <si>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</si>
  <si>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</si>
  <si>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</si>
  <si>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</si>
  <si>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</si>
  <si>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</si>
  <si>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</si>
  <si>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</si>
  <si>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</si>
  <si>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</si>
  <si>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</si>
  <si>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Superficie   sembrada        (en hectáreas)</t>
  </si>
  <si>
    <t>Cosecha (en quintales en cáscara)</t>
  </si>
  <si>
    <t>Cantidad 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</si>
</sst>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Border="1" applyProtection="1"/>
    <xf numFmtId="164" fontId="2" fillId="0" borderId="0" xfId="0" applyNumberFormat="1" applyFont="1" applyFill="1" applyBorder="1" applyProtection="1"/>
    <xf numFmtId="0" fontId="1" fillId="0" borderId="0" xfId="0" applyFont="1" applyFill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1" fontId="2" fillId="0" borderId="1" xfId="0" applyNumberFormat="1" applyFont="1" applyFill="1" applyBorder="1" applyAlignment="1" applyProtection="1">
      <alignment horizontal="right" vertical="center"/>
      <protection locked="0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165" fontId="4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vertical="center"/>
    </xf>
    <xf numFmtId="37" fontId="1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165" fontId="2" fillId="0" borderId="6" xfId="0" applyNumberFormat="1" applyFont="1" applyFill="1" applyBorder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/>
    <xf numFmtId="0" fontId="1" fillId="0" borderId="11" xfId="0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65" fontId="4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165" fontId="2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Continuous" vertical="top" wrapText="1"/>
    </xf>
    <xf numFmtId="0" fontId="4" fillId="2" borderId="7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>
    <tabColor theme="0"/>
  </sheetPr>
  <dimension ref="A1:L47"/>
  <sheetViews>
    <sheetView showGridLines="0" tabSelected="1" zoomScaleNormal="100" workbookViewId="0">
      <selection activeCell="B5" sqref="B5:B6"/>
    </sheetView>
  </sheetViews>
  <sheetFormatPr baseColWidth="10" defaultColWidth="9.77734375" defaultRowHeight="15" customHeight="1" x14ac:dyDescent="0.2"/>
  <cols>
    <col min="1" max="1" width="16.5546875" style="15" customWidth="1"/>
    <col min="2" max="4" width="9.5546875" style="15" customWidth="1"/>
    <col min="5" max="5" width="6.6640625" style="15" customWidth="1"/>
    <col min="6" max="7" width="9.5546875" style="15" customWidth="1"/>
    <col min="8" max="8" width="6.6640625" style="15" customWidth="1"/>
    <col min="9" max="9" width="9.5546875" style="15" customWidth="1"/>
    <col min="10" max="10" width="9.77734375" style="17"/>
    <col min="11" max="12" width="9.77734375" style="15"/>
    <col min="13" max="13" width="9.77734375" style="15" customWidth="1"/>
    <col min="14" max="16384" width="9.77734375" style="15"/>
  </cols>
  <sheetData>
    <row r="1" spans="1:12" ht="60" customHeight="1" x14ac:dyDescent="0.2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1"/>
    </row>
    <row r="2" spans="1:12" ht="26.1" customHeight="1" x14ac:dyDescent="0.2">
      <c r="A2" s="43" t="s">
        <v>10</v>
      </c>
      <c r="B2" s="37" t="s">
        <v>7</v>
      </c>
      <c r="C2" s="38"/>
      <c r="D2" s="38"/>
      <c r="E2" s="38"/>
      <c r="F2" s="38"/>
      <c r="G2" s="38"/>
      <c r="H2" s="38"/>
      <c r="I2" s="38"/>
      <c r="J2" s="1"/>
    </row>
    <row r="3" spans="1:12" ht="26.1" customHeight="1" x14ac:dyDescent="0.2">
      <c r="A3" s="44"/>
      <c r="B3" s="39" t="s">
        <v>6</v>
      </c>
      <c r="C3" s="46"/>
      <c r="D3" s="37" t="s">
        <v>0</v>
      </c>
      <c r="E3" s="37"/>
      <c r="F3" s="37"/>
      <c r="G3" s="37"/>
      <c r="H3" s="37"/>
      <c r="I3" s="37"/>
      <c r="J3" s="1"/>
    </row>
    <row r="4" spans="1:12" ht="26.1" customHeight="1" x14ac:dyDescent="0.2">
      <c r="A4" s="44"/>
      <c r="B4" s="40"/>
      <c r="C4" s="47"/>
      <c r="D4" s="37" t="s">
        <v>3</v>
      </c>
      <c r="E4" s="37"/>
      <c r="F4" s="37"/>
      <c r="G4" s="37" t="s">
        <v>1</v>
      </c>
      <c r="H4" s="37"/>
      <c r="I4" s="37"/>
      <c r="J4" s="1"/>
    </row>
    <row r="5" spans="1:12" ht="26.1" customHeight="1" x14ac:dyDescent="0.2">
      <c r="A5" s="44"/>
      <c r="B5" s="41" t="s">
        <v>30</v>
      </c>
      <c r="C5" s="41" t="s">
        <v>31</v>
      </c>
      <c r="D5" s="37" t="s">
        <v>2</v>
      </c>
      <c r="E5" s="37"/>
      <c r="F5" s="41" t="s">
        <v>31</v>
      </c>
      <c r="G5" s="37" t="s">
        <v>2</v>
      </c>
      <c r="H5" s="37"/>
      <c r="I5" s="39" t="s">
        <v>31</v>
      </c>
      <c r="J5" s="1"/>
    </row>
    <row r="6" spans="1:12" ht="45" customHeight="1" x14ac:dyDescent="0.2">
      <c r="A6" s="45"/>
      <c r="B6" s="42"/>
      <c r="C6" s="42"/>
      <c r="D6" s="16" t="s">
        <v>32</v>
      </c>
      <c r="E6" s="16" t="s">
        <v>4</v>
      </c>
      <c r="F6" s="42"/>
      <c r="G6" s="16" t="s">
        <v>32</v>
      </c>
      <c r="H6" s="16" t="s">
        <v>5</v>
      </c>
      <c r="I6" s="40"/>
      <c r="J6" s="1"/>
    </row>
    <row r="7" spans="1:12" s="5" customFormat="1" ht="17.850000000000001" customHeight="1" x14ac:dyDescent="0.2">
      <c r="A7" s="35" t="s">
        <v>29</v>
      </c>
      <c r="B7" s="6">
        <f>SUM(D7+G7)</f>
        <v>95890</v>
      </c>
      <c r="C7" s="6">
        <f>F7+I7</f>
        <v>7416500</v>
      </c>
      <c r="D7" s="6">
        <f>D10+D13+D16+D19+D22+D25+D28+D31+D34+D37+D40</f>
        <v>70340</v>
      </c>
      <c r="E7" s="18">
        <f>(D7/B7)*100</f>
        <v>73.354885806653456</v>
      </c>
      <c r="F7" s="6">
        <f t="shared" ref="F7:G9" si="0">F10+F13+F16+F19+F22+F25+F28+F31+F34+F37+F40</f>
        <v>6833200</v>
      </c>
      <c r="G7" s="6">
        <f t="shared" si="0"/>
        <v>25550</v>
      </c>
      <c r="H7" s="18">
        <f t="shared" ref="H7:H41" si="1">(G7/B7)*100</f>
        <v>26.645114193346544</v>
      </c>
      <c r="I7" s="6">
        <f>I10+I13+I16+I19+I22+I25+I28+I31+I34+I37+I40</f>
        <v>583300</v>
      </c>
      <c r="J7" s="22"/>
      <c r="K7" s="22"/>
      <c r="L7" s="23"/>
    </row>
    <row r="8" spans="1:12" s="5" customFormat="1" ht="17.850000000000001" customHeight="1" x14ac:dyDescent="0.2">
      <c r="A8" s="3" t="s">
        <v>15</v>
      </c>
      <c r="B8" s="4">
        <f>SUM(D8+G8)</f>
        <v>75310</v>
      </c>
      <c r="C8" s="4">
        <f t="shared" ref="C8:C9" si="2">F8+I8</f>
        <v>5816700</v>
      </c>
      <c r="D8" s="4">
        <f>D11+D14+D17+D20+D23+D26+D29+D32+D35+D38+D41</f>
        <v>53790</v>
      </c>
      <c r="E8" s="19">
        <f t="shared" ref="E8:E9" si="3">(D8/B8)*100</f>
        <v>71.424777585977964</v>
      </c>
      <c r="F8" s="4">
        <f t="shared" si="0"/>
        <v>5352100</v>
      </c>
      <c r="G8" s="4">
        <f t="shared" si="0"/>
        <v>21520</v>
      </c>
      <c r="H8" s="19">
        <f t="shared" si="1"/>
        <v>28.575222414022043</v>
      </c>
      <c r="I8" s="4">
        <f>I11+I14+I17+I20+I23+I26+I29+I32+I35+I38+I41</f>
        <v>464600</v>
      </c>
      <c r="J8" s="22"/>
      <c r="K8" s="22"/>
      <c r="L8" s="23"/>
    </row>
    <row r="9" spans="1:12" s="5" customFormat="1" ht="17.850000000000001" customHeight="1" x14ac:dyDescent="0.2">
      <c r="A9" s="3" t="s">
        <v>16</v>
      </c>
      <c r="B9" s="4">
        <f>SUM(D9+G9)</f>
        <v>20580</v>
      </c>
      <c r="C9" s="4">
        <f t="shared" si="2"/>
        <v>1599800</v>
      </c>
      <c r="D9" s="4">
        <f>D12+D15+D18+D21+D24+D27+D30+D33+D36+D39+D42</f>
        <v>16550</v>
      </c>
      <c r="E9" s="19">
        <f t="shared" si="3"/>
        <v>80.417881438289612</v>
      </c>
      <c r="F9" s="4">
        <f t="shared" si="0"/>
        <v>1481100</v>
      </c>
      <c r="G9" s="4">
        <f t="shared" si="0"/>
        <v>4030</v>
      </c>
      <c r="H9" s="19">
        <f t="shared" si="1"/>
        <v>19.582118561710399</v>
      </c>
      <c r="I9" s="4">
        <f>I12+I15+I18+I21+I24+I27+I30+I33+I36+I39+I42</f>
        <v>118700</v>
      </c>
      <c r="J9" s="22"/>
      <c r="K9" s="22"/>
      <c r="L9" s="23"/>
    </row>
    <row r="10" spans="1:12" s="5" customFormat="1" ht="17.850000000000001" customHeight="1" x14ac:dyDescent="0.2">
      <c r="A10" s="12" t="s">
        <v>17</v>
      </c>
      <c r="B10" s="6">
        <f>B11+B12</f>
        <v>440</v>
      </c>
      <c r="C10" s="6">
        <f>C11+C12</f>
        <v>7800</v>
      </c>
      <c r="D10" s="31" t="s">
        <v>28</v>
      </c>
      <c r="E10" s="32" t="s">
        <v>28</v>
      </c>
      <c r="F10" s="31" t="s">
        <v>28</v>
      </c>
      <c r="G10" s="6">
        <f>G11+G12</f>
        <v>440</v>
      </c>
      <c r="H10" s="18">
        <f t="shared" si="1"/>
        <v>100</v>
      </c>
      <c r="I10" s="6">
        <f t="shared" ref="I10" si="4">I11+I12</f>
        <v>7800</v>
      </c>
      <c r="J10" s="22"/>
      <c r="K10" s="22"/>
      <c r="L10" s="23"/>
    </row>
    <row r="11" spans="1:12" s="5" customFormat="1" ht="17.850000000000001" customHeight="1" x14ac:dyDescent="0.2">
      <c r="A11" s="3" t="s">
        <v>15</v>
      </c>
      <c r="B11" s="4">
        <f>SUM(D11+G11)</f>
        <v>390</v>
      </c>
      <c r="C11" s="4">
        <f>F11+I11</f>
        <v>7200</v>
      </c>
      <c r="D11" s="7" t="s">
        <v>28</v>
      </c>
      <c r="E11" s="33" t="s">
        <v>28</v>
      </c>
      <c r="F11" s="7" t="s">
        <v>28</v>
      </c>
      <c r="G11" s="8">
        <v>390</v>
      </c>
      <c r="H11" s="19">
        <f t="shared" si="1"/>
        <v>100</v>
      </c>
      <c r="I11" s="8">
        <v>7200</v>
      </c>
      <c r="J11" s="22"/>
      <c r="K11" s="22"/>
      <c r="L11" s="23"/>
    </row>
    <row r="12" spans="1:12" s="5" customFormat="1" ht="17.850000000000001" customHeight="1" x14ac:dyDescent="0.2">
      <c r="A12" s="3" t="s">
        <v>16</v>
      </c>
      <c r="B12" s="4">
        <f>SUM(D12+G12)</f>
        <v>50</v>
      </c>
      <c r="C12" s="4">
        <f>F12+I12</f>
        <v>600</v>
      </c>
      <c r="D12" s="7" t="s">
        <v>28</v>
      </c>
      <c r="E12" s="33" t="s">
        <v>28</v>
      </c>
      <c r="F12" s="7" t="s">
        <v>28</v>
      </c>
      <c r="G12" s="8">
        <v>50</v>
      </c>
      <c r="H12" s="19">
        <f t="shared" si="1"/>
        <v>100</v>
      </c>
      <c r="I12" s="8">
        <v>600</v>
      </c>
      <c r="J12" s="22"/>
      <c r="K12" s="22"/>
      <c r="L12" s="23"/>
    </row>
    <row r="13" spans="1:12" s="5" customFormat="1" ht="17.850000000000001" customHeight="1" x14ac:dyDescent="0.2">
      <c r="A13" s="12" t="s">
        <v>18</v>
      </c>
      <c r="B13" s="6">
        <f>B14+B15</f>
        <v>15110</v>
      </c>
      <c r="C13" s="6">
        <f>C14+C15</f>
        <v>1136400</v>
      </c>
      <c r="D13" s="6">
        <f>D14+D15</f>
        <v>9770</v>
      </c>
      <c r="E13" s="18">
        <f t="shared" ref="E13:E39" si="5">(D13/B13)*100</f>
        <v>64.659166115155529</v>
      </c>
      <c r="F13" s="6">
        <f t="shared" ref="F13" si="6">F14+F15</f>
        <v>1021100</v>
      </c>
      <c r="G13" s="6">
        <f t="shared" ref="G13" si="7">G14+G15</f>
        <v>5340</v>
      </c>
      <c r="H13" s="18">
        <f t="shared" si="1"/>
        <v>35.340833884844471</v>
      </c>
      <c r="I13" s="6">
        <f t="shared" ref="I13" si="8">I14+I15</f>
        <v>115300</v>
      </c>
      <c r="J13" s="22"/>
      <c r="K13" s="22"/>
      <c r="L13" s="23"/>
    </row>
    <row r="14" spans="1:12" s="5" customFormat="1" ht="17.850000000000001" customHeight="1" x14ac:dyDescent="0.2">
      <c r="A14" s="3" t="s">
        <v>15</v>
      </c>
      <c r="B14" s="4">
        <f>D14+G14</f>
        <v>12000</v>
      </c>
      <c r="C14" s="4">
        <f>F14+I14</f>
        <v>909600</v>
      </c>
      <c r="D14" s="4">
        <v>7450</v>
      </c>
      <c r="E14" s="19">
        <f t="shared" si="5"/>
        <v>62.083333333333336</v>
      </c>
      <c r="F14" s="9">
        <v>828700</v>
      </c>
      <c r="G14" s="8">
        <v>4550</v>
      </c>
      <c r="H14" s="19">
        <f t="shared" si="1"/>
        <v>37.916666666666664</v>
      </c>
      <c r="I14" s="8">
        <v>80900</v>
      </c>
      <c r="J14" s="22"/>
      <c r="K14" s="22"/>
      <c r="L14" s="23"/>
    </row>
    <row r="15" spans="1:12" s="5" customFormat="1" ht="17.850000000000001" customHeight="1" x14ac:dyDescent="0.2">
      <c r="A15" s="3" t="s">
        <v>16</v>
      </c>
      <c r="B15" s="4">
        <f>D15+G15</f>
        <v>3110</v>
      </c>
      <c r="C15" s="4">
        <f>F15+I15</f>
        <v>226800</v>
      </c>
      <c r="D15" s="4">
        <v>2320</v>
      </c>
      <c r="E15" s="19">
        <f t="shared" si="5"/>
        <v>74.59807073954984</v>
      </c>
      <c r="F15" s="8">
        <v>192400</v>
      </c>
      <c r="G15" s="8">
        <v>790</v>
      </c>
      <c r="H15" s="19">
        <f t="shared" si="1"/>
        <v>25.401929260450164</v>
      </c>
      <c r="I15" s="8">
        <v>34400</v>
      </c>
      <c r="J15" s="22"/>
      <c r="K15" s="22"/>
      <c r="L15" s="23"/>
    </row>
    <row r="16" spans="1:12" s="5" customFormat="1" ht="17.850000000000001" customHeight="1" x14ac:dyDescent="0.2">
      <c r="A16" s="12" t="s">
        <v>19</v>
      </c>
      <c r="B16" s="6">
        <f>B17+B18</f>
        <v>820</v>
      </c>
      <c r="C16" s="6">
        <f>C17+C18</f>
        <v>14100</v>
      </c>
      <c r="D16" s="31" t="s">
        <v>28</v>
      </c>
      <c r="E16" s="32" t="s">
        <v>28</v>
      </c>
      <c r="F16" s="31" t="s">
        <v>28</v>
      </c>
      <c r="G16" s="6">
        <f t="shared" ref="G16" si="9">G17+G18</f>
        <v>820</v>
      </c>
      <c r="H16" s="18">
        <f t="shared" si="1"/>
        <v>100</v>
      </c>
      <c r="I16" s="6">
        <f t="shared" ref="I16" si="10">I17+I18</f>
        <v>14100</v>
      </c>
      <c r="J16" s="22"/>
      <c r="K16" s="22"/>
      <c r="L16" s="23"/>
    </row>
    <row r="17" spans="1:12" s="5" customFormat="1" ht="17.850000000000001" customHeight="1" x14ac:dyDescent="0.2">
      <c r="A17" s="3" t="s">
        <v>15</v>
      </c>
      <c r="B17" s="4">
        <f>D17+G17</f>
        <v>800</v>
      </c>
      <c r="C17" s="4">
        <f>F17+I17</f>
        <v>13700</v>
      </c>
      <c r="D17" s="7" t="s">
        <v>28</v>
      </c>
      <c r="E17" s="33" t="s">
        <v>28</v>
      </c>
      <c r="F17" s="7" t="s">
        <v>28</v>
      </c>
      <c r="G17" s="9">
        <v>800</v>
      </c>
      <c r="H17" s="19">
        <f t="shared" si="1"/>
        <v>100</v>
      </c>
      <c r="I17" s="9">
        <v>13700</v>
      </c>
      <c r="J17" s="22"/>
      <c r="K17" s="22"/>
      <c r="L17" s="23"/>
    </row>
    <row r="18" spans="1:12" s="5" customFormat="1" ht="17.850000000000001" customHeight="1" x14ac:dyDescent="0.2">
      <c r="A18" s="3" t="s">
        <v>16</v>
      </c>
      <c r="B18" s="4">
        <f>D18+G18</f>
        <v>20</v>
      </c>
      <c r="C18" s="4">
        <f>F18+I18</f>
        <v>400</v>
      </c>
      <c r="D18" s="7" t="s">
        <v>28</v>
      </c>
      <c r="E18" s="33" t="s">
        <v>28</v>
      </c>
      <c r="F18" s="7" t="s">
        <v>28</v>
      </c>
      <c r="G18" s="9">
        <v>20</v>
      </c>
      <c r="H18" s="19">
        <f t="shared" si="1"/>
        <v>100</v>
      </c>
      <c r="I18" s="10">
        <v>400</v>
      </c>
      <c r="J18" s="22"/>
      <c r="K18" s="22"/>
    </row>
    <row r="19" spans="1:12" s="5" customFormat="1" ht="17.850000000000001" customHeight="1" x14ac:dyDescent="0.2">
      <c r="A19" s="12" t="s">
        <v>20</v>
      </c>
      <c r="B19" s="6">
        <f>B20+B21</f>
        <v>21650</v>
      </c>
      <c r="C19" s="6">
        <f>C20+C21</f>
        <v>2136800</v>
      </c>
      <c r="D19" s="6">
        <f>D20+D21</f>
        <v>20300</v>
      </c>
      <c r="E19" s="18">
        <f t="shared" si="5"/>
        <v>93.764434180138565</v>
      </c>
      <c r="F19" s="6">
        <f t="shared" ref="F19" si="11">F20+F21</f>
        <v>2119200</v>
      </c>
      <c r="G19" s="6">
        <f t="shared" ref="G19" si="12">G20+G21</f>
        <v>1350</v>
      </c>
      <c r="H19" s="18">
        <f t="shared" si="1"/>
        <v>6.2355658198614323</v>
      </c>
      <c r="I19" s="6">
        <f>I20+I21</f>
        <v>17600</v>
      </c>
      <c r="J19" s="22"/>
      <c r="K19" s="22"/>
    </row>
    <row r="20" spans="1:12" s="5" customFormat="1" ht="17.850000000000001" customHeight="1" x14ac:dyDescent="0.2">
      <c r="A20" s="3" t="s">
        <v>15</v>
      </c>
      <c r="B20" s="4">
        <f>D20+G20</f>
        <v>18840</v>
      </c>
      <c r="C20" s="4">
        <f>F20+I20</f>
        <v>1862500</v>
      </c>
      <c r="D20" s="4">
        <v>17640</v>
      </c>
      <c r="E20" s="19">
        <f t="shared" si="5"/>
        <v>93.630573248407643</v>
      </c>
      <c r="F20" s="8">
        <v>1845900</v>
      </c>
      <c r="G20" s="8">
        <v>1200</v>
      </c>
      <c r="H20" s="19">
        <f t="shared" si="1"/>
        <v>6.369426751592357</v>
      </c>
      <c r="I20" s="8">
        <v>16600</v>
      </c>
      <c r="J20" s="22"/>
      <c r="K20" s="22"/>
    </row>
    <row r="21" spans="1:12" s="5" customFormat="1" ht="17.850000000000001" customHeight="1" x14ac:dyDescent="0.2">
      <c r="A21" s="3" t="s">
        <v>16</v>
      </c>
      <c r="B21" s="4">
        <f>D21+G21</f>
        <v>2810</v>
      </c>
      <c r="C21" s="4">
        <f>F21+I21</f>
        <v>274300</v>
      </c>
      <c r="D21" s="4">
        <v>2660</v>
      </c>
      <c r="E21" s="19">
        <f t="shared" si="5"/>
        <v>94.661921708185048</v>
      </c>
      <c r="F21" s="8">
        <v>273300</v>
      </c>
      <c r="G21" s="8">
        <v>150</v>
      </c>
      <c r="H21" s="19">
        <f t="shared" si="1"/>
        <v>5.3380782918149468</v>
      </c>
      <c r="I21" s="8">
        <v>1000</v>
      </c>
      <c r="J21" s="22"/>
      <c r="K21" s="22"/>
    </row>
    <row r="22" spans="1:12" s="5" customFormat="1" ht="17.850000000000001" customHeight="1" x14ac:dyDescent="0.2">
      <c r="A22" s="12" t="s">
        <v>21</v>
      </c>
      <c r="B22" s="6">
        <f>B23+B24</f>
        <v>7660</v>
      </c>
      <c r="C22" s="6">
        <f>C23+C24</f>
        <v>517300</v>
      </c>
      <c r="D22" s="6">
        <f>D23+D24</f>
        <v>4590</v>
      </c>
      <c r="E22" s="18">
        <f t="shared" si="5"/>
        <v>59.921671018276768</v>
      </c>
      <c r="F22" s="6">
        <f t="shared" ref="F22" si="13">F23+F24</f>
        <v>438000</v>
      </c>
      <c r="G22" s="6">
        <f t="shared" ref="G22" si="14">G23+G24</f>
        <v>3070</v>
      </c>
      <c r="H22" s="18">
        <f t="shared" si="1"/>
        <v>40.078328981723239</v>
      </c>
      <c r="I22" s="6">
        <f t="shared" ref="I22" si="15">I23+I24</f>
        <v>79300</v>
      </c>
      <c r="J22" s="22"/>
      <c r="K22" s="22"/>
      <c r="L22" s="23"/>
    </row>
    <row r="23" spans="1:12" s="5" customFormat="1" ht="17.850000000000001" customHeight="1" x14ac:dyDescent="0.2">
      <c r="A23" s="3" t="s">
        <v>15</v>
      </c>
      <c r="B23" s="4">
        <f>D23+G23</f>
        <v>4680</v>
      </c>
      <c r="C23" s="4">
        <f>F23+I23</f>
        <v>313600</v>
      </c>
      <c r="D23" s="4">
        <v>2560</v>
      </c>
      <c r="E23" s="19">
        <f t="shared" si="5"/>
        <v>54.700854700854705</v>
      </c>
      <c r="F23" s="9">
        <v>261000</v>
      </c>
      <c r="G23" s="8">
        <v>2120</v>
      </c>
      <c r="H23" s="19">
        <f t="shared" si="1"/>
        <v>45.299145299145302</v>
      </c>
      <c r="I23" s="8">
        <v>52600</v>
      </c>
      <c r="J23" s="22"/>
      <c r="K23" s="22"/>
      <c r="L23" s="23"/>
    </row>
    <row r="24" spans="1:12" s="5" customFormat="1" ht="17.850000000000001" customHeight="1" x14ac:dyDescent="0.2">
      <c r="A24" s="3" t="s">
        <v>16</v>
      </c>
      <c r="B24" s="4">
        <f>D24+G24</f>
        <v>2980</v>
      </c>
      <c r="C24" s="4">
        <f>F24+I24</f>
        <v>203700</v>
      </c>
      <c r="D24" s="4">
        <v>2030</v>
      </c>
      <c r="E24" s="19">
        <f t="shared" si="5"/>
        <v>68.12080536912751</v>
      </c>
      <c r="F24" s="9">
        <v>177000</v>
      </c>
      <c r="G24" s="8">
        <v>950</v>
      </c>
      <c r="H24" s="19">
        <f t="shared" si="1"/>
        <v>31.879194630872483</v>
      </c>
      <c r="I24" s="8">
        <v>26700</v>
      </c>
      <c r="J24" s="22"/>
      <c r="K24" s="22"/>
      <c r="L24" s="23"/>
    </row>
    <row r="25" spans="1:12" s="24" customFormat="1" ht="17.850000000000001" customHeight="1" x14ac:dyDescent="0.2">
      <c r="A25" s="12" t="s">
        <v>22</v>
      </c>
      <c r="B25" s="6">
        <f>B26+B27</f>
        <v>2890</v>
      </c>
      <c r="C25" s="6">
        <f>C26+C27</f>
        <v>233100</v>
      </c>
      <c r="D25" s="6">
        <f>D26+D27</f>
        <v>1990</v>
      </c>
      <c r="E25" s="18">
        <f t="shared" si="5"/>
        <v>68.858131487889267</v>
      </c>
      <c r="F25" s="6">
        <f t="shared" ref="F25" si="16">F26+F27</f>
        <v>209800</v>
      </c>
      <c r="G25" s="6">
        <f t="shared" ref="G25" si="17">G26+G27</f>
        <v>900</v>
      </c>
      <c r="H25" s="18">
        <f t="shared" si="1"/>
        <v>31.141868512110726</v>
      </c>
      <c r="I25" s="6">
        <f t="shared" ref="I25" si="18">I26+I27</f>
        <v>23300</v>
      </c>
      <c r="J25" s="22"/>
      <c r="K25" s="22"/>
    </row>
    <row r="26" spans="1:12" s="24" customFormat="1" ht="17.850000000000001" customHeight="1" x14ac:dyDescent="0.2">
      <c r="A26" s="3" t="s">
        <v>15</v>
      </c>
      <c r="B26" s="4">
        <f>D26+G26</f>
        <v>2090</v>
      </c>
      <c r="C26" s="4">
        <f>F26+I26</f>
        <v>168400</v>
      </c>
      <c r="D26" s="4">
        <v>1450</v>
      </c>
      <c r="E26" s="19">
        <f t="shared" si="5"/>
        <v>69.377990430622006</v>
      </c>
      <c r="F26" s="11">
        <v>153500</v>
      </c>
      <c r="G26" s="11">
        <v>640</v>
      </c>
      <c r="H26" s="19">
        <f t="shared" si="1"/>
        <v>30.62200956937799</v>
      </c>
      <c r="I26" s="8">
        <v>14900</v>
      </c>
      <c r="J26" s="22"/>
      <c r="K26" s="22"/>
    </row>
    <row r="27" spans="1:12" s="24" customFormat="1" ht="17.850000000000001" customHeight="1" x14ac:dyDescent="0.2">
      <c r="A27" s="3" t="s">
        <v>16</v>
      </c>
      <c r="B27" s="4">
        <f>D27+G27</f>
        <v>800</v>
      </c>
      <c r="C27" s="4">
        <f>F27+I27</f>
        <v>64700</v>
      </c>
      <c r="D27" s="4">
        <v>540</v>
      </c>
      <c r="E27" s="19">
        <f t="shared" si="5"/>
        <v>67.5</v>
      </c>
      <c r="F27" s="11">
        <v>56300</v>
      </c>
      <c r="G27" s="11">
        <v>260</v>
      </c>
      <c r="H27" s="19">
        <f t="shared" si="1"/>
        <v>32.5</v>
      </c>
      <c r="I27" s="8">
        <v>8400</v>
      </c>
      <c r="J27" s="22"/>
      <c r="K27" s="22"/>
    </row>
    <row r="28" spans="1:12" s="5" customFormat="1" ht="17.850000000000001" customHeight="1" x14ac:dyDescent="0.2">
      <c r="A28" s="12" t="s">
        <v>23</v>
      </c>
      <c r="B28" s="6">
        <f>B29+B30</f>
        <v>12230</v>
      </c>
      <c r="C28" s="6">
        <f>C29+C30</f>
        <v>1040800</v>
      </c>
      <c r="D28" s="6">
        <f>D29+D30</f>
        <v>10880</v>
      </c>
      <c r="E28" s="18">
        <f t="shared" si="5"/>
        <v>88.961569910057236</v>
      </c>
      <c r="F28" s="6">
        <f t="shared" ref="F28" si="19">F29+F30</f>
        <v>1005400</v>
      </c>
      <c r="G28" s="6">
        <f t="shared" ref="G28" si="20">G29+G30</f>
        <v>1350</v>
      </c>
      <c r="H28" s="18">
        <f t="shared" si="1"/>
        <v>11.038430089942764</v>
      </c>
      <c r="I28" s="6">
        <f t="shared" ref="I28" si="21">I29+I30</f>
        <v>35400</v>
      </c>
      <c r="J28" s="22"/>
      <c r="K28" s="22"/>
    </row>
    <row r="29" spans="1:12" s="5" customFormat="1" ht="17.850000000000001" customHeight="1" x14ac:dyDescent="0.2">
      <c r="A29" s="3" t="s">
        <v>15</v>
      </c>
      <c r="B29" s="4">
        <f>D29+G29</f>
        <v>10990</v>
      </c>
      <c r="C29" s="4">
        <f>F29+I29</f>
        <v>961600</v>
      </c>
      <c r="D29" s="4">
        <v>10140</v>
      </c>
      <c r="E29" s="19">
        <f t="shared" si="5"/>
        <v>92.26569608735214</v>
      </c>
      <c r="F29" s="8">
        <v>937100</v>
      </c>
      <c r="G29" s="8">
        <v>850</v>
      </c>
      <c r="H29" s="19">
        <f t="shared" si="1"/>
        <v>7.7343039126478619</v>
      </c>
      <c r="I29" s="11">
        <v>24500</v>
      </c>
      <c r="J29" s="22"/>
      <c r="K29" s="22"/>
    </row>
    <row r="30" spans="1:12" s="5" customFormat="1" ht="17.850000000000001" customHeight="1" x14ac:dyDescent="0.2">
      <c r="A30" s="3" t="s">
        <v>16</v>
      </c>
      <c r="B30" s="4">
        <f>D30+G30</f>
        <v>1240</v>
      </c>
      <c r="C30" s="4">
        <f>F30+I30</f>
        <v>79200</v>
      </c>
      <c r="D30" s="4">
        <v>740</v>
      </c>
      <c r="E30" s="19">
        <f t="shared" si="5"/>
        <v>59.677419354838712</v>
      </c>
      <c r="F30" s="8">
        <v>68300</v>
      </c>
      <c r="G30" s="8">
        <v>500</v>
      </c>
      <c r="H30" s="19">
        <f t="shared" si="1"/>
        <v>40.322580645161288</v>
      </c>
      <c r="I30" s="11">
        <v>10900</v>
      </c>
      <c r="J30" s="22"/>
      <c r="K30" s="22"/>
    </row>
    <row r="31" spans="1:12" s="5" customFormat="1" ht="17.850000000000001" customHeight="1" x14ac:dyDescent="0.2">
      <c r="A31" s="12" t="s">
        <v>24</v>
      </c>
      <c r="B31" s="6">
        <f>B32+B33</f>
        <v>14580</v>
      </c>
      <c r="C31" s="6">
        <f>C32+C33</f>
        <v>1031900</v>
      </c>
      <c r="D31" s="6">
        <f>D32+D33</f>
        <v>10920</v>
      </c>
      <c r="E31" s="18">
        <f t="shared" si="5"/>
        <v>74.897119341563794</v>
      </c>
      <c r="F31" s="6">
        <f>F32+F33</f>
        <v>848600</v>
      </c>
      <c r="G31" s="6">
        <f t="shared" ref="G31" si="22">G32+G33</f>
        <v>3660</v>
      </c>
      <c r="H31" s="18">
        <f t="shared" si="1"/>
        <v>25.102880658436217</v>
      </c>
      <c r="I31" s="6">
        <f t="shared" ref="I31" si="23">I32+I33</f>
        <v>183300</v>
      </c>
      <c r="J31" s="22"/>
      <c r="K31" s="22"/>
    </row>
    <row r="32" spans="1:12" s="5" customFormat="1" ht="17.850000000000001" customHeight="1" x14ac:dyDescent="0.2">
      <c r="A32" s="3" t="s">
        <v>15</v>
      </c>
      <c r="B32" s="4">
        <f>D32+G32</f>
        <v>9140</v>
      </c>
      <c r="C32" s="4">
        <f>F32+I32</f>
        <v>676900</v>
      </c>
      <c r="D32" s="4">
        <v>6600</v>
      </c>
      <c r="E32" s="19">
        <f t="shared" si="5"/>
        <v>72.21006564551422</v>
      </c>
      <c r="F32" s="8">
        <v>527300</v>
      </c>
      <c r="G32" s="8">
        <v>2540</v>
      </c>
      <c r="H32" s="19">
        <f t="shared" si="1"/>
        <v>27.78993435448578</v>
      </c>
      <c r="I32" s="8">
        <v>149600</v>
      </c>
      <c r="J32" s="22"/>
      <c r="K32" s="22"/>
    </row>
    <row r="33" spans="1:11" s="5" customFormat="1" ht="17.850000000000001" customHeight="1" x14ac:dyDescent="0.2">
      <c r="A33" s="3" t="s">
        <v>16</v>
      </c>
      <c r="B33" s="4">
        <f>D33+G33</f>
        <v>5440</v>
      </c>
      <c r="C33" s="4">
        <f>F33+I33</f>
        <v>355000</v>
      </c>
      <c r="D33" s="4">
        <v>4320</v>
      </c>
      <c r="E33" s="19">
        <f t="shared" si="5"/>
        <v>79.411764705882348</v>
      </c>
      <c r="F33" s="8">
        <v>321300</v>
      </c>
      <c r="G33" s="8">
        <v>1120</v>
      </c>
      <c r="H33" s="19">
        <f t="shared" si="1"/>
        <v>20.588235294117645</v>
      </c>
      <c r="I33" s="8">
        <v>33700</v>
      </c>
      <c r="J33" s="22"/>
      <c r="K33" s="22"/>
    </row>
    <row r="34" spans="1:11" s="5" customFormat="1" ht="17.850000000000001" customHeight="1" x14ac:dyDescent="0.2">
      <c r="A34" s="12" t="s">
        <v>25</v>
      </c>
      <c r="B34" s="6">
        <f>B35+B36</f>
        <v>1030</v>
      </c>
      <c r="C34" s="6">
        <f>C35+C36</f>
        <v>25500</v>
      </c>
      <c r="D34" s="6">
        <f>D35+D36</f>
        <v>90</v>
      </c>
      <c r="E34" s="18">
        <f t="shared" si="5"/>
        <v>8.7378640776699026</v>
      </c>
      <c r="F34" s="6">
        <f>F35+F36</f>
        <v>7700</v>
      </c>
      <c r="G34" s="6">
        <f>G35+G36</f>
        <v>940</v>
      </c>
      <c r="H34" s="18">
        <f t="shared" si="1"/>
        <v>91.262135922330103</v>
      </c>
      <c r="I34" s="6">
        <f t="shared" ref="I34" si="24">I35+I36</f>
        <v>17800</v>
      </c>
      <c r="J34" s="22"/>
      <c r="K34" s="22"/>
    </row>
    <row r="35" spans="1:11" s="5" customFormat="1" ht="17.850000000000001" customHeight="1" x14ac:dyDescent="0.2">
      <c r="A35" s="3" t="s">
        <v>15</v>
      </c>
      <c r="B35" s="4">
        <f>D35+G35</f>
        <v>1030</v>
      </c>
      <c r="C35" s="4">
        <f>F35+I35</f>
        <v>25500</v>
      </c>
      <c r="D35" s="7">
        <v>90</v>
      </c>
      <c r="E35" s="19">
        <f t="shared" si="5"/>
        <v>8.7378640776699026</v>
      </c>
      <c r="F35" s="7">
        <v>7700</v>
      </c>
      <c r="G35" s="8">
        <v>940</v>
      </c>
      <c r="H35" s="19">
        <f t="shared" si="1"/>
        <v>91.262135922330103</v>
      </c>
      <c r="I35" s="8">
        <v>17800</v>
      </c>
      <c r="J35" s="22"/>
      <c r="K35" s="22"/>
    </row>
    <row r="36" spans="1:11" s="5" customFormat="1" ht="17.850000000000001" customHeight="1" x14ac:dyDescent="0.2">
      <c r="A36" s="3" t="s">
        <v>16</v>
      </c>
      <c r="B36" s="4">
        <f>D36+G36</f>
        <v>0</v>
      </c>
      <c r="C36" s="4">
        <f>F36+I36</f>
        <v>0</v>
      </c>
      <c r="D36" s="7" t="s">
        <v>28</v>
      </c>
      <c r="E36" s="33" t="s">
        <v>28</v>
      </c>
      <c r="F36" s="9" t="s">
        <v>28</v>
      </c>
      <c r="G36" s="8">
        <v>0</v>
      </c>
      <c r="H36" s="19">
        <v>0</v>
      </c>
      <c r="I36" s="8">
        <v>0</v>
      </c>
      <c r="J36" s="22"/>
      <c r="K36" s="22"/>
    </row>
    <row r="37" spans="1:11" s="5" customFormat="1" ht="17.850000000000001" customHeight="1" x14ac:dyDescent="0.2">
      <c r="A37" s="12" t="s">
        <v>26</v>
      </c>
      <c r="B37" s="6">
        <f>B38+B39</f>
        <v>15630</v>
      </c>
      <c r="C37" s="6">
        <f>C38+C39</f>
        <v>1245000</v>
      </c>
      <c r="D37" s="6">
        <f>D38+D39</f>
        <v>11800</v>
      </c>
      <c r="E37" s="18">
        <f t="shared" si="5"/>
        <v>75.495841330774155</v>
      </c>
      <c r="F37" s="6">
        <f>F38+F39</f>
        <v>1183400</v>
      </c>
      <c r="G37" s="6">
        <f>G38+G39</f>
        <v>3830</v>
      </c>
      <c r="H37" s="18">
        <f t="shared" si="1"/>
        <v>24.504158669225848</v>
      </c>
      <c r="I37" s="6">
        <f>I38+I39</f>
        <v>61600</v>
      </c>
      <c r="J37" s="22"/>
      <c r="K37" s="22"/>
    </row>
    <row r="38" spans="1:11" s="5" customFormat="1" ht="17.850000000000001" customHeight="1" x14ac:dyDescent="0.2">
      <c r="A38" s="3" t="s">
        <v>15</v>
      </c>
      <c r="B38" s="4">
        <f>D38+G38</f>
        <v>11500</v>
      </c>
      <c r="C38" s="4">
        <f>F38+I38</f>
        <v>849900</v>
      </c>
      <c r="D38" s="4">
        <v>7860</v>
      </c>
      <c r="E38" s="19">
        <f t="shared" si="5"/>
        <v>68.347826086956516</v>
      </c>
      <c r="F38" s="9">
        <v>790900</v>
      </c>
      <c r="G38" s="8">
        <v>3640</v>
      </c>
      <c r="H38" s="19">
        <f t="shared" si="1"/>
        <v>31.65217391304348</v>
      </c>
      <c r="I38" s="8">
        <v>59000</v>
      </c>
      <c r="J38" s="22"/>
      <c r="K38" s="22"/>
    </row>
    <row r="39" spans="1:11" s="5" customFormat="1" ht="17.850000000000001" customHeight="1" x14ac:dyDescent="0.2">
      <c r="A39" s="3" t="s">
        <v>16</v>
      </c>
      <c r="B39" s="4">
        <f>D39+G39</f>
        <v>4130</v>
      </c>
      <c r="C39" s="4">
        <f>F39+I39</f>
        <v>395100</v>
      </c>
      <c r="D39" s="4">
        <v>3940</v>
      </c>
      <c r="E39" s="19">
        <f t="shared" si="5"/>
        <v>95.399515738498792</v>
      </c>
      <c r="F39" s="8">
        <v>392500</v>
      </c>
      <c r="G39" s="8">
        <v>190</v>
      </c>
      <c r="H39" s="19">
        <f t="shared" si="1"/>
        <v>4.6004842615012107</v>
      </c>
      <c r="I39" s="8">
        <v>2600</v>
      </c>
      <c r="J39" s="22"/>
      <c r="K39" s="22"/>
    </row>
    <row r="40" spans="1:11" s="5" customFormat="1" ht="17.850000000000001" customHeight="1" x14ac:dyDescent="0.2">
      <c r="A40" s="12" t="s">
        <v>27</v>
      </c>
      <c r="B40" s="6">
        <f>B41+B42</f>
        <v>3850</v>
      </c>
      <c r="C40" s="6">
        <f>C41+C42</f>
        <v>27800</v>
      </c>
      <c r="D40" s="31" t="s">
        <v>28</v>
      </c>
      <c r="E40" s="32" t="s">
        <v>28</v>
      </c>
      <c r="F40" s="31" t="s">
        <v>28</v>
      </c>
      <c r="G40" s="6">
        <f t="shared" ref="G40" si="25">G41+G42</f>
        <v>3850</v>
      </c>
      <c r="H40" s="18">
        <f t="shared" si="1"/>
        <v>100</v>
      </c>
      <c r="I40" s="6">
        <f t="shared" ref="I40" si="26">I41+I42</f>
        <v>27800</v>
      </c>
      <c r="J40" s="22"/>
      <c r="K40" s="22"/>
    </row>
    <row r="41" spans="1:11" s="5" customFormat="1" ht="17.25" customHeight="1" x14ac:dyDescent="0.2">
      <c r="A41" s="3" t="s">
        <v>15</v>
      </c>
      <c r="B41" s="4">
        <f>D41+G41</f>
        <v>3850</v>
      </c>
      <c r="C41" s="4">
        <f>F41+I41</f>
        <v>27800</v>
      </c>
      <c r="D41" s="7" t="s">
        <v>28</v>
      </c>
      <c r="E41" s="33" t="s">
        <v>28</v>
      </c>
      <c r="F41" s="7" t="s">
        <v>28</v>
      </c>
      <c r="G41" s="8">
        <v>3850</v>
      </c>
      <c r="H41" s="19">
        <f t="shared" si="1"/>
        <v>100</v>
      </c>
      <c r="I41" s="8">
        <v>27800</v>
      </c>
      <c r="J41" s="22"/>
      <c r="K41" s="22"/>
    </row>
    <row r="42" spans="1:11" s="5" customFormat="1" ht="17.850000000000001" customHeight="1" x14ac:dyDescent="0.2">
      <c r="A42" s="30" t="s">
        <v>16</v>
      </c>
      <c r="B42" s="25">
        <f>D42+G42</f>
        <v>0</v>
      </c>
      <c r="C42" s="25">
        <f>F42+I42</f>
        <v>0</v>
      </c>
      <c r="D42" s="26" t="s">
        <v>28</v>
      </c>
      <c r="E42" s="34" t="s">
        <v>28</v>
      </c>
      <c r="F42" s="26" t="s">
        <v>28</v>
      </c>
      <c r="G42" s="28">
        <v>0</v>
      </c>
      <c r="H42" s="27">
        <v>0</v>
      </c>
      <c r="I42" s="28">
        <v>0</v>
      </c>
      <c r="J42" s="22"/>
      <c r="K42" s="22"/>
    </row>
    <row r="43" spans="1:11" s="5" customFormat="1" ht="15" customHeight="1" x14ac:dyDescent="0.2">
      <c r="A43" s="29" t="s">
        <v>8</v>
      </c>
      <c r="B43" s="29"/>
      <c r="C43" s="29"/>
      <c r="D43" s="12"/>
      <c r="E43" s="12"/>
      <c r="F43" s="12"/>
      <c r="G43" s="12"/>
      <c r="H43" s="12"/>
      <c r="I43" s="12"/>
      <c r="J43" s="13"/>
      <c r="K43" s="2"/>
    </row>
    <row r="44" spans="1:11" s="5" customFormat="1" ht="15" customHeight="1" x14ac:dyDescent="0.2">
      <c r="A44" s="20" t="s">
        <v>9</v>
      </c>
      <c r="B44" s="20"/>
      <c r="C44" s="20"/>
      <c r="J44" s="14"/>
      <c r="K44" s="2"/>
    </row>
    <row r="45" spans="1:11" s="5" customFormat="1" ht="15" customHeight="1" x14ac:dyDescent="0.2">
      <c r="A45" s="20" t="s">
        <v>13</v>
      </c>
      <c r="B45" s="20"/>
      <c r="C45" s="20"/>
      <c r="J45" s="14"/>
    </row>
    <row r="46" spans="1:11" s="5" customFormat="1" ht="15" customHeight="1" x14ac:dyDescent="0.2">
      <c r="A46" s="21" t="s">
        <v>11</v>
      </c>
      <c r="B46" s="20"/>
      <c r="C46" s="20"/>
      <c r="J46" s="14"/>
    </row>
    <row r="47" spans="1:11" s="5" customFormat="1" ht="15" customHeight="1" x14ac:dyDescent="0.2">
      <c r="A47" s="21" t="s">
        <v>12</v>
      </c>
      <c r="B47" s="20"/>
      <c r="C47" s="20"/>
      <c r="J47" s="14"/>
    </row>
  </sheetData>
  <sheetProtection selectLockedCells="1"/>
  <mergeCells count="6">
    <mergeCell ref="I5:I6"/>
    <mergeCell ref="F5:F6"/>
    <mergeCell ref="A2:A6"/>
    <mergeCell ref="B3:C4"/>
    <mergeCell ref="B5:B6"/>
    <mergeCell ref="C5:C6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312-07</vt:lpstr>
      <vt:lpstr>'312-07'!Área_de_impresión</vt:lpstr>
      <vt:lpstr>'312-07'!Imprimir_área_IM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2019-11-19T15:39:41Z</cp:lastPrinted>
  <dcterms:created xsi:type="dcterms:W3CDTF">1998-04-01T16:55:30Z</dcterms:created>
  <dcterms:modified xsi:type="dcterms:W3CDTF">2019-12-27T15:10:55Z</dcterms:modified>
</cp:coreProperties>
</file>