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MAÍZ 2019 (Corr.)\"/>
    </mc:Choice>
  </mc:AlternateContent>
  <bookViews>
    <workbookView xWindow="600" yWindow="15" windowWidth="17400" windowHeight="11760"/>
  </bookViews>
  <sheets>
    <sheet name="312-21 " sheetId="5" r:id="rId1"/>
  </sheets>
  <definedNames>
    <definedName name="_xlnm.Print_Area" localSheetId="0">'312-21 '!$A$1:$F$42</definedName>
  </definedNames>
  <calcPr calcId="152511"/>
</workbook>
</file>

<file path=xl/calcChain.xml><?xml version="1.0" encoding="utf-8"?>
<calcChain xmlns="http://schemas.openxmlformats.org/spreadsheetml/2006/main">
  <c r="F28" i="5" l="1"/>
  <c r="F41" i="5" l="1"/>
  <c r="D41" i="5"/>
  <c r="F40" i="5"/>
  <c r="D40" i="5"/>
  <c r="E39" i="5"/>
  <c r="F39" i="5" s="1"/>
  <c r="C39" i="5"/>
  <c r="D39" i="5" s="1"/>
  <c r="B39" i="5"/>
  <c r="F38" i="5"/>
  <c r="D38" i="5"/>
  <c r="F37" i="5"/>
  <c r="D37" i="5"/>
  <c r="E36" i="5"/>
  <c r="F36" i="5" s="1"/>
  <c r="D36" i="5"/>
  <c r="C36" i="5"/>
  <c r="B36" i="5"/>
  <c r="F35" i="5"/>
  <c r="D35" i="5"/>
  <c r="F34" i="5"/>
  <c r="D34" i="5"/>
  <c r="E33" i="5"/>
  <c r="F33" i="5" s="1"/>
  <c r="C33" i="5"/>
  <c r="D33" i="5" s="1"/>
  <c r="B33" i="5"/>
  <c r="F32" i="5"/>
  <c r="D32" i="5"/>
  <c r="F31" i="5"/>
  <c r="D31" i="5"/>
  <c r="E30" i="5"/>
  <c r="C30" i="5"/>
  <c r="D30" i="5" s="1"/>
  <c r="B30" i="5"/>
  <c r="F30" i="5" s="1"/>
  <c r="F29" i="5"/>
  <c r="D29" i="5"/>
  <c r="D28" i="5"/>
  <c r="E27" i="5"/>
  <c r="C27" i="5"/>
  <c r="B27" i="5"/>
  <c r="F26" i="5"/>
  <c r="D26" i="5"/>
  <c r="F25" i="5"/>
  <c r="D25" i="5"/>
  <c r="E24" i="5"/>
  <c r="C24" i="5"/>
  <c r="B24" i="5"/>
  <c r="D24" i="5" s="1"/>
  <c r="F23" i="5"/>
  <c r="D23" i="5"/>
  <c r="F22" i="5"/>
  <c r="D22" i="5"/>
  <c r="E21" i="5"/>
  <c r="F21" i="5" s="1"/>
  <c r="C21" i="5"/>
  <c r="B21" i="5"/>
  <c r="D21" i="5" s="1"/>
  <c r="F20" i="5"/>
  <c r="D20" i="5"/>
  <c r="F19" i="5"/>
  <c r="D19" i="5"/>
  <c r="E18" i="5"/>
  <c r="C18" i="5"/>
  <c r="B18" i="5"/>
  <c r="F18" i="5" s="1"/>
  <c r="F17" i="5"/>
  <c r="D17" i="5"/>
  <c r="F16" i="5"/>
  <c r="D16" i="5"/>
  <c r="E15" i="5"/>
  <c r="F15" i="5" s="1"/>
  <c r="C15" i="5"/>
  <c r="C6" i="5" s="1"/>
  <c r="B15" i="5"/>
  <c r="F14" i="5"/>
  <c r="D14" i="5"/>
  <c r="F13" i="5"/>
  <c r="D13" i="5"/>
  <c r="E12" i="5"/>
  <c r="F12" i="5" s="1"/>
  <c r="D12" i="5"/>
  <c r="C12" i="5"/>
  <c r="B12" i="5"/>
  <c r="F11" i="5"/>
  <c r="D11" i="5"/>
  <c r="F10" i="5"/>
  <c r="D10" i="5"/>
  <c r="E9" i="5"/>
  <c r="F9" i="5" s="1"/>
  <c r="C9" i="5"/>
  <c r="B9" i="5"/>
  <c r="D9" i="5" s="1"/>
  <c r="E8" i="5"/>
  <c r="C8" i="5"/>
  <c r="B8" i="5"/>
  <c r="F8" i="5" s="1"/>
  <c r="E7" i="5"/>
  <c r="C7" i="5"/>
  <c r="B7" i="5"/>
  <c r="F7" i="5" s="1"/>
  <c r="D27" i="5" l="1"/>
  <c r="F27" i="5"/>
  <c r="F24" i="5"/>
  <c r="D8" i="5"/>
  <c r="D7" i="5"/>
  <c r="D18" i="5"/>
  <c r="D15" i="5"/>
  <c r="B6" i="5"/>
  <c r="D6" i="5" s="1"/>
  <c r="E6" i="5"/>
  <c r="F6" i="5" l="1"/>
</calcChain>
</file>

<file path=xl/sharedStrings.xml><?xml version="1.0" encoding="utf-8"?>
<sst xmlns="http://schemas.openxmlformats.org/spreadsheetml/2006/main" count="47" uniqueCount="25">
  <si>
    <t>Total</t>
  </si>
  <si>
    <t>Maíz</t>
  </si>
  <si>
    <t>Perdida (1)</t>
  </si>
  <si>
    <t>Cantidad</t>
  </si>
  <si>
    <t>Porcentaje</t>
  </si>
  <si>
    <t>(1) Se refiere a la superficie que germinó y no se cosechó y a la que no germinó y no se resembró.</t>
  </si>
  <si>
    <t>Provincia, comarca indígena y período de siembra</t>
  </si>
  <si>
    <t>Cuadro 21.  SUPERFICIE SEMBRADA, PERDIDA, COSECHA Y RENDIMIENTO DE MAÍZ EN LA REPÚBLICA, SEGÚN PROVINCIA, COMARCA INDÍGENA Y PERÍODO DE SIEMBRA:  AÑO AGRÍCOLA 2018/19</t>
  </si>
  <si>
    <t xml:space="preserve">      Primera siembra</t>
  </si>
  <si>
    <t xml:space="preserve">      Segunda siembra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</si>
  <si>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</si>
  <si>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</si>
  <si>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</si>
  <si>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</si>
  <si>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</si>
  <si>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</si>
  <si>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</si>
  <si>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</si>
  <si>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</si>
  <si>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</si>
  <si>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</si>
  <si>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TOTAL</t>
  </si>
  <si>
    <t>Superficie (en hectáreas)</t>
  </si>
  <si>
    <t>Cosecha (en quintales en grano seco)</t>
  </si>
  <si>
    <t>Rendimiento 
por hectárea cosechada (en quintales en        grano seco)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</si>
</sst>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;[Red]0.0"/>
    <numFmt numFmtId="166" formatCode="0.0"/>
  </numFmts>
  <fonts count="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0" applyFont="1" applyFill="1" applyAlignment="1" applyProtection="1">
      <alignment horizontal="left" vertical="center"/>
    </xf>
    <xf numFmtId="3" fontId="2" fillId="0" borderId="5" xfId="0" applyNumberFormat="1" applyFont="1" applyFill="1" applyBorder="1" applyAlignment="1" applyProtection="1">
      <alignment horizontal="right" vertical="center"/>
    </xf>
    <xf numFmtId="165" fontId="1" fillId="0" borderId="0" xfId="0" applyNumberFormat="1" applyFont="1" applyAlignment="1">
      <alignment vertical="center"/>
    </xf>
    <xf numFmtId="164" fontId="2" fillId="0" borderId="5" xfId="0" applyNumberFormat="1" applyFont="1" applyFill="1" applyBorder="1" applyAlignment="1" applyProtection="1">
      <alignment horizontal="right" vertical="center"/>
    </xf>
    <xf numFmtId="3" fontId="3" fillId="0" borderId="5" xfId="0" applyNumberFormat="1" applyFont="1" applyFill="1" applyBorder="1" applyAlignment="1" applyProtection="1">
      <alignment horizontal="right" vertical="center"/>
    </xf>
    <xf numFmtId="3" fontId="3" fillId="0" borderId="6" xfId="0" applyNumberFormat="1" applyFont="1" applyFill="1" applyBorder="1" applyAlignment="1" applyProtection="1">
      <alignment horizontal="right" vertical="center"/>
    </xf>
    <xf numFmtId="165" fontId="4" fillId="0" borderId="0" xfId="0" applyNumberFormat="1" applyFont="1" applyAlignment="1">
      <alignment vertical="center"/>
    </xf>
    <xf numFmtId="164" fontId="3" fillId="0" borderId="5" xfId="0" applyNumberFormat="1" applyFont="1" applyFill="1" applyBorder="1" applyAlignment="1" applyProtection="1">
      <alignment horizontal="right" vertical="center"/>
    </xf>
    <xf numFmtId="3" fontId="1" fillId="0" borderId="5" xfId="0" applyNumberFormat="1" applyFont="1" applyFill="1" applyBorder="1" applyAlignment="1" applyProtection="1">
      <alignment horizontal="right" vertical="center"/>
      <protection locked="0"/>
    </xf>
    <xf numFmtId="3" fontId="2" fillId="0" borderId="6" xfId="0" applyNumberFormat="1" applyFont="1" applyFill="1" applyBorder="1" applyAlignment="1" applyProtection="1">
      <alignment horizontal="right" vertical="center"/>
      <protection locked="0"/>
    </xf>
    <xf numFmtId="3" fontId="2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left" vertical="center"/>
    </xf>
    <xf numFmtId="0" fontId="5" fillId="0" borderId="0" xfId="0" applyFont="1"/>
    <xf numFmtId="0" fontId="5" fillId="0" borderId="0" xfId="0" applyFont="1" applyBorder="1"/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Border="1"/>
    <xf numFmtId="3" fontId="5" fillId="0" borderId="0" xfId="0" applyNumberFormat="1" applyFont="1" applyBorder="1"/>
    <xf numFmtId="3" fontId="5" fillId="0" borderId="0" xfId="0" applyNumberFormat="1" applyFont="1"/>
    <xf numFmtId="165" fontId="1" fillId="0" borderId="6" xfId="0" applyNumberFormat="1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0" fontId="1" fillId="0" borderId="4" xfId="0" applyFont="1" applyFill="1" applyBorder="1" applyAlignment="1" applyProtection="1">
      <alignment horizontal="left" vertical="center"/>
    </xf>
    <xf numFmtId="3" fontId="2" fillId="0" borderId="8" xfId="0" applyNumberFormat="1" applyFont="1" applyFill="1" applyBorder="1" applyAlignment="1" applyProtection="1">
      <alignment horizontal="right" vertical="center"/>
      <protection locked="0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165" fontId="1" fillId="0" borderId="4" xfId="0" applyNumberFormat="1" applyFont="1" applyBorder="1" applyAlignment="1">
      <alignment vertical="center"/>
    </xf>
    <xf numFmtId="164" fontId="2" fillId="0" borderId="8" xfId="0" applyNumberFormat="1" applyFont="1" applyFill="1" applyBorder="1" applyAlignment="1" applyProtection="1">
      <alignment horizontal="right" vertical="center"/>
    </xf>
    <xf numFmtId="3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6" fontId="5" fillId="0" borderId="0" xfId="0" applyNumberFormat="1" applyFont="1"/>
    <xf numFmtId="0" fontId="1" fillId="0" borderId="0" xfId="0" applyFont="1" applyBorder="1" applyAlignment="1" applyProtection="1">
      <alignment horizontal="center" vertical="top" wrapText="1"/>
    </xf>
    <xf numFmtId="0" fontId="5" fillId="0" borderId="0" xfId="0" applyFont="1" applyAlignment="1">
      <alignment vertical="top"/>
    </xf>
    <xf numFmtId="166" fontId="5" fillId="0" borderId="0" xfId="0" applyNumberFormat="1" applyFont="1" applyAlignment="1">
      <alignment vertical="top"/>
    </xf>
    <xf numFmtId="164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0" fontId="1" fillId="0" borderId="0" xfId="0" applyFont="1" applyAlignment="1" applyProtection="1">
      <alignment horizontal="left"/>
    </xf>
    <xf numFmtId="3" fontId="5" fillId="0" borderId="0" xfId="0" applyNumberFormat="1" applyFont="1" applyAlignment="1"/>
    <xf numFmtId="3" fontId="5" fillId="0" borderId="0" xfId="0" applyNumberFormat="1" applyFont="1" applyBorder="1" applyAlignment="1"/>
    <xf numFmtId="0" fontId="5" fillId="0" borderId="0" xfId="0" applyFont="1" applyAlignment="1"/>
    <xf numFmtId="166" fontId="5" fillId="0" borderId="0" xfId="0" applyNumberFormat="1" applyFont="1" applyAlignment="1"/>
    <xf numFmtId="0" fontId="1" fillId="0" borderId="0" xfId="0" applyFont="1" applyFill="1" applyAlignment="1" applyProtection="1">
      <alignment horizontal="left"/>
    </xf>
    <xf numFmtId="164" fontId="4" fillId="0" borderId="0" xfId="0" applyNumberFormat="1" applyFont="1" applyBorder="1" applyAlignment="1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Continuous" vertical="top" wrapText="1"/>
    </xf>
    <xf numFmtId="0" fontId="3" fillId="2" borderId="2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9" xfId="0" applyFont="1" applyFill="1" applyBorder="1" applyAlignment="1">
      <alignment horizontal="centerContinuous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8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abSelected="1" zoomScaleNormal="100" workbookViewId="0">
      <selection activeCell="B4" sqref="B4:B5"/>
    </sheetView>
  </sheetViews>
  <sheetFormatPr baseColWidth="10" defaultRowHeight="12.75" x14ac:dyDescent="0.2"/>
  <cols>
    <col min="1" max="1" width="23.625" style="13" customWidth="1"/>
    <col min="2" max="4" width="13.5" style="19" customWidth="1"/>
    <col min="5" max="5" width="14.25" style="19" customWidth="1"/>
    <col min="6" max="6" width="16.875" style="19" customWidth="1"/>
    <col min="7" max="7" width="11.625" style="18" customWidth="1"/>
    <col min="8" max="8" width="11" style="13"/>
    <col min="9" max="9" width="11" style="31"/>
    <col min="10" max="16384" width="11" style="13"/>
  </cols>
  <sheetData>
    <row r="1" spans="1:9" s="33" customFormat="1" ht="60" customHeight="1" x14ac:dyDescent="0.25">
      <c r="A1" s="50" t="s">
        <v>7</v>
      </c>
      <c r="B1" s="50"/>
      <c r="C1" s="50"/>
      <c r="D1" s="50"/>
      <c r="E1" s="50"/>
      <c r="F1" s="50"/>
      <c r="G1" s="32"/>
      <c r="I1" s="34"/>
    </row>
    <row r="2" spans="1:9" ht="24.75" customHeight="1" x14ac:dyDescent="0.2">
      <c r="A2" s="55" t="s">
        <v>6</v>
      </c>
      <c r="B2" s="51" t="s">
        <v>1</v>
      </c>
      <c r="C2" s="52"/>
      <c r="D2" s="52"/>
      <c r="E2" s="52"/>
      <c r="F2" s="52"/>
      <c r="G2" s="15"/>
      <c r="H2" s="14"/>
    </row>
    <row r="3" spans="1:9" ht="24.75" customHeight="1" x14ac:dyDescent="0.2">
      <c r="A3" s="56"/>
      <c r="B3" s="51" t="s">
        <v>22</v>
      </c>
      <c r="C3" s="53"/>
      <c r="D3" s="54"/>
      <c r="E3" s="58" t="s">
        <v>23</v>
      </c>
      <c r="F3" s="61" t="s">
        <v>24</v>
      </c>
      <c r="G3" s="15"/>
      <c r="H3" s="14"/>
    </row>
    <row r="4" spans="1:9" ht="24.75" customHeight="1" x14ac:dyDescent="0.2">
      <c r="A4" s="56"/>
      <c r="B4" s="58" t="s">
        <v>0</v>
      </c>
      <c r="C4" s="51" t="s">
        <v>2</v>
      </c>
      <c r="D4" s="53"/>
      <c r="E4" s="59"/>
      <c r="F4" s="62"/>
      <c r="G4" s="15"/>
      <c r="H4" s="14"/>
    </row>
    <row r="5" spans="1:9" ht="24.75" customHeight="1" x14ac:dyDescent="0.2">
      <c r="A5" s="57"/>
      <c r="B5" s="60"/>
      <c r="C5" s="29" t="s">
        <v>3</v>
      </c>
      <c r="D5" s="30" t="s">
        <v>4</v>
      </c>
      <c r="E5" s="60"/>
      <c r="F5" s="63"/>
      <c r="G5" s="16"/>
      <c r="H5" s="14"/>
    </row>
    <row r="6" spans="1:9" s="36" customFormat="1" ht="16.5" customHeight="1" x14ac:dyDescent="0.25">
      <c r="A6" s="49" t="s">
        <v>21</v>
      </c>
      <c r="B6" s="5">
        <f t="shared" ref="B6:C8" si="0">B9+B12+B15+B18+B21+B24+B27+B30+B33+B36+B39</f>
        <v>52480</v>
      </c>
      <c r="C6" s="6">
        <f t="shared" si="0"/>
        <v>4060</v>
      </c>
      <c r="D6" s="7">
        <f>(C6/B6)*100</f>
        <v>7.7362804878048781</v>
      </c>
      <c r="E6" s="5">
        <f>E9+E12+E15+E18+E21+E24+E27+E30+E33+E36+E39</f>
        <v>2451200</v>
      </c>
      <c r="F6" s="8">
        <f>E6/(B6-C6)</f>
        <v>50.623709211069809</v>
      </c>
      <c r="G6" s="35"/>
      <c r="I6" s="37"/>
    </row>
    <row r="7" spans="1:9" s="36" customFormat="1" ht="16.5" customHeight="1" x14ac:dyDescent="0.25">
      <c r="A7" s="1" t="s">
        <v>8</v>
      </c>
      <c r="B7" s="2">
        <f t="shared" si="0"/>
        <v>21050</v>
      </c>
      <c r="C7" s="2">
        <f t="shared" si="0"/>
        <v>2140</v>
      </c>
      <c r="D7" s="20">
        <f t="shared" ref="D7:D41" si="1">(C7/B7)*100</f>
        <v>10.166270783847981</v>
      </c>
      <c r="E7" s="2">
        <f>E10+E13+E16+E19+E22+E25+E28+E31+E34+E37+E40</f>
        <v>444300</v>
      </c>
      <c r="F7" s="4">
        <f t="shared" ref="F7:F41" si="2">E7/(B7-C7)</f>
        <v>23.495505023796934</v>
      </c>
      <c r="G7" s="35"/>
      <c r="I7" s="37"/>
    </row>
    <row r="8" spans="1:9" s="36" customFormat="1" ht="16.5" customHeight="1" x14ac:dyDescent="0.25">
      <c r="A8" s="1" t="s">
        <v>9</v>
      </c>
      <c r="B8" s="2">
        <f t="shared" si="0"/>
        <v>31430</v>
      </c>
      <c r="C8" s="2">
        <f t="shared" si="0"/>
        <v>1920</v>
      </c>
      <c r="D8" s="20">
        <f t="shared" si="1"/>
        <v>6.1088132357620113</v>
      </c>
      <c r="E8" s="2">
        <f>E11+E14+E17+E20+E23+E26+E29+E32+E35+E38+E41</f>
        <v>2006900</v>
      </c>
      <c r="F8" s="4">
        <f t="shared" si="2"/>
        <v>68.007455099966108</v>
      </c>
      <c r="G8" s="35"/>
      <c r="I8" s="37"/>
    </row>
    <row r="9" spans="1:9" s="36" customFormat="1" ht="16.5" customHeight="1" x14ac:dyDescent="0.25">
      <c r="A9" s="47" t="s">
        <v>10</v>
      </c>
      <c r="B9" s="5">
        <f>B10+B11</f>
        <v>410</v>
      </c>
      <c r="C9" s="5">
        <f>C10+C11</f>
        <v>140</v>
      </c>
      <c r="D9" s="21">
        <f t="shared" si="1"/>
        <v>34.146341463414636</v>
      </c>
      <c r="E9" s="5">
        <f>E10+E11</f>
        <v>7300</v>
      </c>
      <c r="F9" s="8">
        <f t="shared" si="2"/>
        <v>27.037037037037038</v>
      </c>
      <c r="G9" s="35"/>
      <c r="I9" s="37"/>
    </row>
    <row r="10" spans="1:9" s="36" customFormat="1" ht="16.5" customHeight="1" x14ac:dyDescent="0.25">
      <c r="A10" s="1" t="s">
        <v>8</v>
      </c>
      <c r="B10" s="9">
        <v>270</v>
      </c>
      <c r="C10" s="11">
        <v>90</v>
      </c>
      <c r="D10" s="20">
        <f>(C10/B10)*100</f>
        <v>33.333333333333329</v>
      </c>
      <c r="E10" s="11">
        <v>4600</v>
      </c>
      <c r="F10" s="4">
        <f t="shared" si="2"/>
        <v>25.555555555555557</v>
      </c>
      <c r="G10" s="35"/>
      <c r="I10" s="37"/>
    </row>
    <row r="11" spans="1:9" s="36" customFormat="1" ht="16.5" customHeight="1" x14ac:dyDescent="0.25">
      <c r="A11" s="1" t="s">
        <v>9</v>
      </c>
      <c r="B11" s="9">
        <v>140</v>
      </c>
      <c r="C11" s="10">
        <v>50</v>
      </c>
      <c r="D11" s="3">
        <f>(C11/B11)*100</f>
        <v>35.714285714285715</v>
      </c>
      <c r="E11" s="11">
        <v>2700</v>
      </c>
      <c r="F11" s="4">
        <f t="shared" si="2"/>
        <v>30</v>
      </c>
      <c r="G11" s="35"/>
      <c r="I11" s="37"/>
    </row>
    <row r="12" spans="1:9" s="36" customFormat="1" ht="16.5" customHeight="1" x14ac:dyDescent="0.25">
      <c r="A12" s="47" t="s">
        <v>11</v>
      </c>
      <c r="B12" s="5">
        <f>B13+B14</f>
        <v>3400</v>
      </c>
      <c r="C12" s="6">
        <f>C13+C14</f>
        <v>520</v>
      </c>
      <c r="D12" s="7">
        <f t="shared" si="1"/>
        <v>15.294117647058824</v>
      </c>
      <c r="E12" s="5">
        <f>E13+E14</f>
        <v>54600</v>
      </c>
      <c r="F12" s="8">
        <f t="shared" si="2"/>
        <v>18.958333333333332</v>
      </c>
      <c r="G12" s="35"/>
      <c r="I12" s="37"/>
    </row>
    <row r="13" spans="1:9" s="36" customFormat="1" ht="16.5" customHeight="1" x14ac:dyDescent="0.25">
      <c r="A13" s="1" t="s">
        <v>8</v>
      </c>
      <c r="B13" s="9">
        <v>2340</v>
      </c>
      <c r="C13" s="10">
        <v>350</v>
      </c>
      <c r="D13" s="3">
        <f>(C13/B13)*100</f>
        <v>14.957264957264957</v>
      </c>
      <c r="E13" s="38">
        <v>34500</v>
      </c>
      <c r="F13" s="4">
        <f t="shared" si="2"/>
        <v>17.336683417085428</v>
      </c>
      <c r="G13" s="35"/>
      <c r="I13" s="37"/>
    </row>
    <row r="14" spans="1:9" s="36" customFormat="1" ht="16.5" customHeight="1" x14ac:dyDescent="0.25">
      <c r="A14" s="1" t="s">
        <v>9</v>
      </c>
      <c r="B14" s="11">
        <v>1060</v>
      </c>
      <c r="C14" s="10">
        <v>170</v>
      </c>
      <c r="D14" s="3">
        <f t="shared" si="1"/>
        <v>16.037735849056602</v>
      </c>
      <c r="E14" s="38">
        <v>20100</v>
      </c>
      <c r="F14" s="4">
        <f t="shared" si="2"/>
        <v>22.584269662921347</v>
      </c>
      <c r="G14" s="35"/>
      <c r="I14" s="37"/>
    </row>
    <row r="15" spans="1:9" s="36" customFormat="1" ht="16.5" customHeight="1" x14ac:dyDescent="0.25">
      <c r="A15" s="47" t="s">
        <v>12</v>
      </c>
      <c r="B15" s="5">
        <f>B16+B17</f>
        <v>540</v>
      </c>
      <c r="C15" s="6">
        <f>C16+C17</f>
        <v>60</v>
      </c>
      <c r="D15" s="7">
        <f t="shared" si="1"/>
        <v>11.111111111111111</v>
      </c>
      <c r="E15" s="5">
        <f>E16+E17</f>
        <v>6000</v>
      </c>
      <c r="F15" s="8">
        <f t="shared" si="2"/>
        <v>12.5</v>
      </c>
      <c r="G15" s="35"/>
      <c r="I15" s="37"/>
    </row>
    <row r="16" spans="1:9" s="36" customFormat="1" ht="16.5" customHeight="1" x14ac:dyDescent="0.25">
      <c r="A16" s="1" t="s">
        <v>8</v>
      </c>
      <c r="B16" s="9">
        <v>410</v>
      </c>
      <c r="C16" s="10">
        <v>50</v>
      </c>
      <c r="D16" s="3">
        <f>(C16/B16)*100</f>
        <v>12.195121951219512</v>
      </c>
      <c r="E16" s="11">
        <v>4400</v>
      </c>
      <c r="F16" s="4">
        <f t="shared" si="2"/>
        <v>12.222222222222221</v>
      </c>
      <c r="G16" s="35"/>
      <c r="I16" s="37"/>
    </row>
    <row r="17" spans="1:9" s="36" customFormat="1" ht="16.5" customHeight="1" x14ac:dyDescent="0.25">
      <c r="A17" s="1" t="s">
        <v>9</v>
      </c>
      <c r="B17" s="9">
        <v>130</v>
      </c>
      <c r="C17" s="10">
        <v>10</v>
      </c>
      <c r="D17" s="3">
        <f t="shared" si="1"/>
        <v>7.6923076923076925</v>
      </c>
      <c r="E17" s="11">
        <v>1600</v>
      </c>
      <c r="F17" s="4">
        <f t="shared" si="2"/>
        <v>13.333333333333334</v>
      </c>
      <c r="G17" s="35"/>
      <c r="I17" s="37"/>
    </row>
    <row r="18" spans="1:9" s="36" customFormat="1" ht="16.5" customHeight="1" x14ac:dyDescent="0.25">
      <c r="A18" s="47" t="s">
        <v>13</v>
      </c>
      <c r="B18" s="5">
        <f>B19+B20</f>
        <v>7500</v>
      </c>
      <c r="C18" s="6">
        <f>C19+C20</f>
        <v>510</v>
      </c>
      <c r="D18" s="7">
        <f t="shared" si="1"/>
        <v>6.8000000000000007</v>
      </c>
      <c r="E18" s="5">
        <f>E19+E20</f>
        <v>214800</v>
      </c>
      <c r="F18" s="8">
        <f t="shared" si="2"/>
        <v>30.72961373390558</v>
      </c>
      <c r="G18" s="35"/>
      <c r="I18" s="37"/>
    </row>
    <row r="19" spans="1:9" s="36" customFormat="1" ht="16.5" customHeight="1" x14ac:dyDescent="0.25">
      <c r="A19" s="1" t="s">
        <v>8</v>
      </c>
      <c r="B19" s="9">
        <v>3830</v>
      </c>
      <c r="C19" s="10">
        <v>160</v>
      </c>
      <c r="D19" s="3">
        <f>(C19/B19)*100</f>
        <v>4.1775456919060057</v>
      </c>
      <c r="E19" s="11">
        <v>106100</v>
      </c>
      <c r="F19" s="4">
        <f t="shared" si="2"/>
        <v>28.91008174386921</v>
      </c>
      <c r="G19" s="35"/>
      <c r="I19" s="37"/>
    </row>
    <row r="20" spans="1:9" s="36" customFormat="1" ht="16.5" customHeight="1" x14ac:dyDescent="0.25">
      <c r="A20" s="1" t="s">
        <v>9</v>
      </c>
      <c r="B20" s="9">
        <v>3670</v>
      </c>
      <c r="C20" s="10">
        <v>350</v>
      </c>
      <c r="D20" s="3">
        <f t="shared" si="1"/>
        <v>9.5367847411444142</v>
      </c>
      <c r="E20" s="11">
        <v>108700</v>
      </c>
      <c r="F20" s="4">
        <f t="shared" si="2"/>
        <v>32.74096385542169</v>
      </c>
      <c r="G20" s="35"/>
      <c r="I20" s="37"/>
    </row>
    <row r="21" spans="1:9" s="36" customFormat="1" ht="16.5" customHeight="1" x14ac:dyDescent="0.25">
      <c r="A21" s="47" t="s">
        <v>14</v>
      </c>
      <c r="B21" s="5">
        <f>B22+B23</f>
        <v>2370</v>
      </c>
      <c r="C21" s="6">
        <f>C22+C23</f>
        <v>230</v>
      </c>
      <c r="D21" s="7">
        <f t="shared" si="1"/>
        <v>9.7046413502109701</v>
      </c>
      <c r="E21" s="5">
        <f>E22+E23</f>
        <v>50100</v>
      </c>
      <c r="F21" s="8">
        <f t="shared" si="2"/>
        <v>23.411214953271028</v>
      </c>
      <c r="G21" s="35"/>
      <c r="I21" s="37"/>
    </row>
    <row r="22" spans="1:9" s="36" customFormat="1" ht="16.5" customHeight="1" x14ac:dyDescent="0.25">
      <c r="A22" s="1" t="s">
        <v>8</v>
      </c>
      <c r="B22" s="11">
        <v>1610</v>
      </c>
      <c r="C22" s="10">
        <v>170</v>
      </c>
      <c r="D22" s="3">
        <f>(C22/B22)*100</f>
        <v>10.559006211180124</v>
      </c>
      <c r="E22" s="11">
        <v>36300</v>
      </c>
      <c r="F22" s="4">
        <f t="shared" si="2"/>
        <v>25.208333333333332</v>
      </c>
      <c r="G22" s="35"/>
      <c r="I22" s="37"/>
    </row>
    <row r="23" spans="1:9" s="36" customFormat="1" ht="16.5" customHeight="1" x14ac:dyDescent="0.25">
      <c r="A23" s="1" t="s">
        <v>9</v>
      </c>
      <c r="B23" s="11">
        <v>760</v>
      </c>
      <c r="C23" s="10">
        <v>60</v>
      </c>
      <c r="D23" s="3">
        <f t="shared" si="1"/>
        <v>7.8947368421052628</v>
      </c>
      <c r="E23" s="11">
        <v>13800</v>
      </c>
      <c r="F23" s="4">
        <f t="shared" si="2"/>
        <v>19.714285714285715</v>
      </c>
      <c r="G23" s="35"/>
      <c r="I23" s="37"/>
    </row>
    <row r="24" spans="1:9" s="36" customFormat="1" ht="16.5" customHeight="1" x14ac:dyDescent="0.25">
      <c r="A24" s="47" t="s">
        <v>15</v>
      </c>
      <c r="B24" s="5">
        <f>B25+B26</f>
        <v>6480</v>
      </c>
      <c r="C24" s="6">
        <f>C25+C26</f>
        <v>160</v>
      </c>
      <c r="D24" s="7">
        <f t="shared" si="1"/>
        <v>2.4691358024691357</v>
      </c>
      <c r="E24" s="5">
        <f>E25+E26</f>
        <v>425700</v>
      </c>
      <c r="F24" s="8">
        <f t="shared" si="2"/>
        <v>67.357594936708864</v>
      </c>
      <c r="G24" s="35"/>
      <c r="I24" s="37"/>
    </row>
    <row r="25" spans="1:9" s="36" customFormat="1" ht="16.5" customHeight="1" x14ac:dyDescent="0.25">
      <c r="A25" s="1" t="s">
        <v>8</v>
      </c>
      <c r="B25" s="11">
        <v>1910</v>
      </c>
      <c r="C25" s="10">
        <v>60</v>
      </c>
      <c r="D25" s="3">
        <f>(C25/B25)*100</f>
        <v>3.1413612565445024</v>
      </c>
      <c r="E25" s="11">
        <v>91100</v>
      </c>
      <c r="F25" s="4">
        <f t="shared" si="2"/>
        <v>49.243243243243242</v>
      </c>
      <c r="G25" s="35"/>
      <c r="I25" s="37"/>
    </row>
    <row r="26" spans="1:9" s="36" customFormat="1" ht="16.5" customHeight="1" x14ac:dyDescent="0.25">
      <c r="A26" s="1" t="s">
        <v>9</v>
      </c>
      <c r="B26" s="11">
        <v>4570</v>
      </c>
      <c r="C26" s="10">
        <v>100</v>
      </c>
      <c r="D26" s="3">
        <f t="shared" si="1"/>
        <v>2.1881838074398248</v>
      </c>
      <c r="E26" s="11">
        <v>334600</v>
      </c>
      <c r="F26" s="4">
        <f t="shared" si="2"/>
        <v>74.854586129753912</v>
      </c>
      <c r="G26" s="35"/>
      <c r="I26" s="37"/>
    </row>
    <row r="27" spans="1:9" s="36" customFormat="1" ht="16.5" customHeight="1" x14ac:dyDescent="0.25">
      <c r="A27" s="47" t="s">
        <v>16</v>
      </c>
      <c r="B27" s="5">
        <f>B28+B29</f>
        <v>19950</v>
      </c>
      <c r="C27" s="6">
        <f>C28+C29</f>
        <v>270</v>
      </c>
      <c r="D27" s="7">
        <f t="shared" si="1"/>
        <v>1.3533834586466165</v>
      </c>
      <c r="E27" s="5">
        <f>E28+E29</f>
        <v>1512400</v>
      </c>
      <c r="F27" s="8">
        <f>E27/(B27-C27)</f>
        <v>76.849593495934954</v>
      </c>
      <c r="G27" s="35"/>
      <c r="I27" s="37"/>
    </row>
    <row r="28" spans="1:9" s="36" customFormat="1" ht="16.5" customHeight="1" x14ac:dyDescent="0.25">
      <c r="A28" s="1" t="s">
        <v>8</v>
      </c>
      <c r="B28" s="11">
        <v>2440</v>
      </c>
      <c r="C28" s="10">
        <v>10</v>
      </c>
      <c r="D28" s="3">
        <f>(C28/B28)*100</f>
        <v>0.4098360655737705</v>
      </c>
      <c r="E28" s="11">
        <v>34800</v>
      </c>
      <c r="F28" s="4">
        <f>E28/(B28-C28)</f>
        <v>14.320987654320987</v>
      </c>
      <c r="G28" s="35"/>
      <c r="I28" s="37"/>
    </row>
    <row r="29" spans="1:9" s="36" customFormat="1" ht="16.5" customHeight="1" x14ac:dyDescent="0.25">
      <c r="A29" s="1" t="s">
        <v>9</v>
      </c>
      <c r="B29" s="11">
        <v>17510</v>
      </c>
      <c r="C29" s="10">
        <v>260</v>
      </c>
      <c r="D29" s="3">
        <f t="shared" si="1"/>
        <v>1.484865790976585</v>
      </c>
      <c r="E29" s="11">
        <v>1477600</v>
      </c>
      <c r="F29" s="4">
        <f t="shared" si="2"/>
        <v>85.657971014492759</v>
      </c>
      <c r="G29" s="35"/>
      <c r="I29" s="37"/>
    </row>
    <row r="30" spans="1:9" s="36" customFormat="1" ht="16.5" customHeight="1" x14ac:dyDescent="0.25">
      <c r="A30" s="47" t="s">
        <v>17</v>
      </c>
      <c r="B30" s="5">
        <f>B31+B32</f>
        <v>2300</v>
      </c>
      <c r="C30" s="6">
        <f>C31+C32</f>
        <v>400</v>
      </c>
      <c r="D30" s="7">
        <f t="shared" si="1"/>
        <v>17.391304347826086</v>
      </c>
      <c r="E30" s="5">
        <f>E31+E32</f>
        <v>52800</v>
      </c>
      <c r="F30" s="8">
        <f t="shared" si="2"/>
        <v>27.789473684210527</v>
      </c>
      <c r="G30" s="35"/>
      <c r="I30" s="37"/>
    </row>
    <row r="31" spans="1:9" s="36" customFormat="1" ht="16.5" customHeight="1" x14ac:dyDescent="0.25">
      <c r="A31" s="1" t="s">
        <v>8</v>
      </c>
      <c r="B31" s="11">
        <v>1890</v>
      </c>
      <c r="C31" s="10">
        <v>290</v>
      </c>
      <c r="D31" s="3">
        <f>(C31/B31)*100</f>
        <v>15.343915343915343</v>
      </c>
      <c r="E31" s="11">
        <v>44600</v>
      </c>
      <c r="F31" s="4">
        <f t="shared" si="2"/>
        <v>27.875</v>
      </c>
      <c r="G31" s="35"/>
      <c r="I31" s="37"/>
    </row>
    <row r="32" spans="1:9" s="36" customFormat="1" ht="16.5" customHeight="1" x14ac:dyDescent="0.25">
      <c r="A32" s="1" t="s">
        <v>9</v>
      </c>
      <c r="B32" s="11">
        <v>410</v>
      </c>
      <c r="C32" s="10">
        <v>110</v>
      </c>
      <c r="D32" s="3">
        <f t="shared" si="1"/>
        <v>26.829268292682929</v>
      </c>
      <c r="E32" s="11">
        <v>8200</v>
      </c>
      <c r="F32" s="4">
        <f t="shared" si="2"/>
        <v>27.333333333333332</v>
      </c>
      <c r="G32" s="35"/>
      <c r="I32" s="37"/>
    </row>
    <row r="33" spans="1:9" s="36" customFormat="1" ht="16.5" customHeight="1" x14ac:dyDescent="0.25">
      <c r="A33" s="47" t="s">
        <v>18</v>
      </c>
      <c r="B33" s="5">
        <f>B34+B35</f>
        <v>1190</v>
      </c>
      <c r="C33" s="6">
        <f>C34+C35</f>
        <v>80</v>
      </c>
      <c r="D33" s="7">
        <f t="shared" si="1"/>
        <v>6.7226890756302522</v>
      </c>
      <c r="E33" s="5">
        <f>E34+E35</f>
        <v>14700</v>
      </c>
      <c r="F33" s="8">
        <f t="shared" si="2"/>
        <v>13.243243243243244</v>
      </c>
      <c r="G33" s="35"/>
      <c r="I33" s="37"/>
    </row>
    <row r="34" spans="1:9" s="36" customFormat="1" ht="16.5" customHeight="1" x14ac:dyDescent="0.25">
      <c r="A34" s="1" t="s">
        <v>8</v>
      </c>
      <c r="B34" s="11">
        <v>940</v>
      </c>
      <c r="C34" s="10">
        <v>50</v>
      </c>
      <c r="D34" s="3">
        <f>(C34/B34)*100</f>
        <v>5.3191489361702127</v>
      </c>
      <c r="E34" s="11">
        <v>10800</v>
      </c>
      <c r="F34" s="4">
        <f t="shared" si="2"/>
        <v>12.134831460674157</v>
      </c>
      <c r="G34" s="35"/>
      <c r="I34" s="37"/>
    </row>
    <row r="35" spans="1:9" s="36" customFormat="1" ht="16.5" customHeight="1" x14ac:dyDescent="0.25">
      <c r="A35" s="1" t="s">
        <v>9</v>
      </c>
      <c r="B35" s="11">
        <v>250</v>
      </c>
      <c r="C35" s="10">
        <v>30</v>
      </c>
      <c r="D35" s="3">
        <f t="shared" si="1"/>
        <v>12</v>
      </c>
      <c r="E35" s="11">
        <v>3900</v>
      </c>
      <c r="F35" s="4">
        <f t="shared" si="2"/>
        <v>17.727272727272727</v>
      </c>
      <c r="G35" s="35"/>
      <c r="I35" s="37"/>
    </row>
    <row r="36" spans="1:9" s="36" customFormat="1" ht="16.5" customHeight="1" x14ac:dyDescent="0.25">
      <c r="A36" s="47" t="s">
        <v>19</v>
      </c>
      <c r="B36" s="5">
        <f>B37+B38</f>
        <v>5620</v>
      </c>
      <c r="C36" s="6">
        <f>C37+C38</f>
        <v>1010</v>
      </c>
      <c r="D36" s="7">
        <f t="shared" si="1"/>
        <v>17.971530249110319</v>
      </c>
      <c r="E36" s="5">
        <f>E37+E38</f>
        <v>92300</v>
      </c>
      <c r="F36" s="8">
        <f t="shared" si="2"/>
        <v>20.021691973969631</v>
      </c>
      <c r="G36" s="35"/>
      <c r="I36" s="37"/>
    </row>
    <row r="37" spans="1:9" s="36" customFormat="1" ht="16.5" customHeight="1" x14ac:dyDescent="0.25">
      <c r="A37" s="1" t="s">
        <v>8</v>
      </c>
      <c r="B37" s="11">
        <v>3640</v>
      </c>
      <c r="C37" s="10">
        <v>580</v>
      </c>
      <c r="D37" s="3">
        <f>(C37/B37)*100</f>
        <v>15.934065934065933</v>
      </c>
      <c r="E37" s="38">
        <v>63100</v>
      </c>
      <c r="F37" s="4">
        <f t="shared" si="2"/>
        <v>20.62091503267974</v>
      </c>
      <c r="G37" s="35"/>
      <c r="I37" s="37"/>
    </row>
    <row r="38" spans="1:9" s="36" customFormat="1" ht="16.5" customHeight="1" x14ac:dyDescent="0.25">
      <c r="A38" s="1" t="s">
        <v>9</v>
      </c>
      <c r="B38" s="11">
        <v>1980</v>
      </c>
      <c r="C38" s="10">
        <v>430</v>
      </c>
      <c r="D38" s="3">
        <f t="shared" si="1"/>
        <v>21.71717171717172</v>
      </c>
      <c r="E38" s="38">
        <v>29200</v>
      </c>
      <c r="F38" s="4">
        <f t="shared" si="2"/>
        <v>18.838709677419356</v>
      </c>
      <c r="G38" s="35"/>
      <c r="I38" s="37"/>
    </row>
    <row r="39" spans="1:9" s="36" customFormat="1" ht="16.5" customHeight="1" x14ac:dyDescent="0.25">
      <c r="A39" s="48" t="s">
        <v>20</v>
      </c>
      <c r="B39" s="5">
        <f>B40+B41</f>
        <v>2720</v>
      </c>
      <c r="C39" s="6">
        <f>C40+C41</f>
        <v>680</v>
      </c>
      <c r="D39" s="22">
        <f t="shared" si="1"/>
        <v>25</v>
      </c>
      <c r="E39" s="5">
        <f>E40+E41</f>
        <v>20500</v>
      </c>
      <c r="F39" s="8">
        <f t="shared" si="2"/>
        <v>10.049019607843137</v>
      </c>
      <c r="G39" s="35"/>
      <c r="I39" s="37"/>
    </row>
    <row r="40" spans="1:9" s="36" customFormat="1" ht="16.5" customHeight="1" x14ac:dyDescent="0.25">
      <c r="A40" s="12" t="s">
        <v>8</v>
      </c>
      <c r="B40" s="11">
        <v>1770</v>
      </c>
      <c r="C40" s="10">
        <v>330</v>
      </c>
      <c r="D40" s="23">
        <f>(C40/B40)*100</f>
        <v>18.64406779661017</v>
      </c>
      <c r="E40" s="38">
        <v>14000</v>
      </c>
      <c r="F40" s="4">
        <f t="shared" si="2"/>
        <v>9.7222222222222214</v>
      </c>
      <c r="G40" s="35"/>
      <c r="I40" s="37"/>
    </row>
    <row r="41" spans="1:9" s="36" customFormat="1" ht="16.5" customHeight="1" x14ac:dyDescent="0.25">
      <c r="A41" s="24" t="s">
        <v>9</v>
      </c>
      <c r="B41" s="25">
        <v>950</v>
      </c>
      <c r="C41" s="26">
        <v>350</v>
      </c>
      <c r="D41" s="27">
        <f t="shared" si="1"/>
        <v>36.84210526315789</v>
      </c>
      <c r="E41" s="39">
        <v>6500</v>
      </c>
      <c r="F41" s="28">
        <f t="shared" si="2"/>
        <v>10.833333333333334</v>
      </c>
      <c r="G41" s="35"/>
      <c r="I41" s="37"/>
    </row>
    <row r="42" spans="1:9" s="43" customFormat="1" ht="15" customHeight="1" x14ac:dyDescent="0.2">
      <c r="A42" s="40" t="s">
        <v>5</v>
      </c>
      <c r="B42" s="41"/>
      <c r="C42" s="41"/>
      <c r="D42" s="41"/>
      <c r="E42" s="41"/>
      <c r="F42" s="41"/>
      <c r="G42" s="42"/>
      <c r="I42" s="44"/>
    </row>
    <row r="43" spans="1:9" s="43" customFormat="1" ht="15" customHeight="1" x14ac:dyDescent="0.2">
      <c r="A43" s="45"/>
      <c r="B43" s="41"/>
      <c r="C43" s="41"/>
      <c r="D43" s="41"/>
      <c r="E43" s="41"/>
      <c r="F43" s="41"/>
      <c r="G43" s="46"/>
      <c r="H43" s="46"/>
      <c r="I43" s="44"/>
    </row>
    <row r="44" spans="1:9" s="43" customFormat="1" ht="15" customHeight="1" x14ac:dyDescent="0.2">
      <c r="A44" s="45"/>
      <c r="B44" s="41"/>
      <c r="C44" s="41"/>
      <c r="D44" s="41"/>
      <c r="E44" s="41"/>
      <c r="F44" s="41"/>
      <c r="G44" s="46"/>
      <c r="H44" s="46"/>
      <c r="I44" s="44"/>
    </row>
    <row r="45" spans="1:9" ht="15" customHeight="1" x14ac:dyDescent="0.2">
      <c r="G45" s="17"/>
      <c r="H45" s="17"/>
    </row>
    <row r="46" spans="1:9" x14ac:dyDescent="0.2">
      <c r="G46" s="17"/>
      <c r="H46" s="17"/>
    </row>
    <row r="47" spans="1:9" x14ac:dyDescent="0.2">
      <c r="G47" s="17"/>
      <c r="H47" s="17"/>
    </row>
    <row r="48" spans="1:9" x14ac:dyDescent="0.2">
      <c r="G48" s="17"/>
      <c r="H48" s="17"/>
    </row>
    <row r="49" spans="7:8" x14ac:dyDescent="0.2">
      <c r="G49" s="17"/>
      <c r="H49" s="17"/>
    </row>
    <row r="50" spans="7:8" x14ac:dyDescent="0.2">
      <c r="G50" s="17"/>
      <c r="H50" s="17"/>
    </row>
    <row r="51" spans="7:8" x14ac:dyDescent="0.2">
      <c r="G51" s="17"/>
      <c r="H51" s="17"/>
    </row>
    <row r="52" spans="7:8" x14ac:dyDescent="0.2">
      <c r="G52" s="17"/>
      <c r="H52" s="17"/>
    </row>
    <row r="53" spans="7:8" x14ac:dyDescent="0.2">
      <c r="G53" s="17"/>
      <c r="H53" s="17"/>
    </row>
  </sheetData>
  <mergeCells count="4">
    <mergeCell ref="A2:A5"/>
    <mergeCell ref="E3:E5"/>
    <mergeCell ref="F3:F5"/>
    <mergeCell ref="B4:B5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312-21 </vt:lpstr>
      <vt:lpstr>'312-21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mbernal</dc:creator>
  <cp:lastModifiedBy>TEOFILO GONZALEZ</cp:lastModifiedBy>
  <cp:lastPrinted>2019-12-27T16:25:29Z</cp:lastPrinted>
  <dcterms:created xsi:type="dcterms:W3CDTF">2017-09-13T14:17:02Z</dcterms:created>
  <dcterms:modified xsi:type="dcterms:W3CDTF">2019-12-27T16:25:37Z</dcterms:modified>
</cp:coreProperties>
</file>