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MAÍZ 2019 (Corr.)\"/>
    </mc:Choice>
  </mc:AlternateContent>
  <bookViews>
    <workbookView xWindow="240" yWindow="15" windowWidth="11580" windowHeight="6540"/>
  </bookViews>
  <sheets>
    <sheet name="312-28" sheetId="1" r:id="rId1"/>
  </sheets>
  <definedNames>
    <definedName name="_xlnm.Print_Area" localSheetId="0">'312-28'!$A$1:$M$25</definedName>
  </definedNames>
  <calcPr calcId="152511"/>
</workbook>
</file>

<file path=xl/calcChain.xml><?xml version="1.0" encoding="utf-8"?>
<calcChain xmlns="http://schemas.openxmlformats.org/spreadsheetml/2006/main">
  <c r="M8" i="1" l="1"/>
  <c r="B5" i="1"/>
  <c r="H23" i="1" l="1"/>
  <c r="J17" i="1"/>
  <c r="I17" i="1"/>
  <c r="H17" i="1"/>
  <c r="G17" i="1"/>
  <c r="F17" i="1"/>
  <c r="E17" i="1"/>
  <c r="D17" i="1"/>
  <c r="C17" i="1"/>
  <c r="B17" i="1"/>
  <c r="M11" i="1"/>
  <c r="L11" i="1"/>
  <c r="K11" i="1"/>
  <c r="J11" i="1"/>
  <c r="H11" i="1"/>
  <c r="G11" i="1"/>
  <c r="F11" i="1"/>
  <c r="E11" i="1"/>
  <c r="L8" i="1"/>
  <c r="K8" i="1"/>
  <c r="J8" i="1"/>
  <c r="I8" i="1"/>
  <c r="H8" i="1"/>
  <c r="G8" i="1"/>
  <c r="F8" i="1"/>
  <c r="E8" i="1"/>
  <c r="D8" i="1"/>
  <c r="C8" i="1"/>
  <c r="M5" i="1" l="1"/>
  <c r="D5" i="1"/>
  <c r="D20" i="1" s="1"/>
  <c r="E5" i="1"/>
  <c r="F5" i="1"/>
  <c r="F23" i="1" s="1"/>
  <c r="G5" i="1"/>
  <c r="G23" i="1" s="1"/>
  <c r="H5" i="1"/>
  <c r="H20" i="1" s="1"/>
  <c r="I5" i="1"/>
  <c r="I20" i="1" s="1"/>
  <c r="J5" i="1"/>
  <c r="J23" i="1" s="1"/>
  <c r="K5" i="1"/>
  <c r="K23" i="1" s="1"/>
  <c r="L5" i="1"/>
  <c r="L20" i="1" s="1"/>
  <c r="C5" i="1"/>
  <c r="B7" i="1"/>
  <c r="B10" i="1"/>
  <c r="B13" i="1"/>
  <c r="B16" i="1"/>
  <c r="B22" i="1"/>
  <c r="G20" i="1" l="1"/>
  <c r="G14" i="1"/>
  <c r="L17" i="1"/>
  <c r="L23" i="1"/>
  <c r="D23" i="1"/>
  <c r="E23" i="1"/>
  <c r="K14" i="1"/>
  <c r="K20" i="1"/>
  <c r="I23" i="1"/>
  <c r="J20" i="1"/>
  <c r="F20" i="1"/>
  <c r="C11" i="1"/>
  <c r="I14" i="1"/>
  <c r="E14" i="1"/>
  <c r="K17" i="1"/>
  <c r="J14" i="1"/>
  <c r="F14" i="1"/>
  <c r="L14" i="1"/>
  <c r="H14" i="1"/>
  <c r="D14" i="1"/>
  <c r="B19" i="1"/>
  <c r="M23" i="1" l="1"/>
  <c r="M20" i="1"/>
  <c r="M14" i="1"/>
  <c r="B23" i="1" l="1"/>
  <c r="B8" i="1"/>
  <c r="B14" i="1"/>
  <c r="B11" i="1"/>
</calcChain>
</file>

<file path=xl/sharedStrings.xml><?xml version="1.0" encoding="utf-8"?>
<sst xmlns="http://schemas.openxmlformats.org/spreadsheetml/2006/main" count="37" uniqueCount="27">
  <si>
    <t>Total</t>
  </si>
  <si>
    <t>Coclé</t>
  </si>
  <si>
    <t>Colón</t>
  </si>
  <si>
    <t>Chiriquí</t>
  </si>
  <si>
    <t>Darién</t>
  </si>
  <si>
    <t>Herrera</t>
  </si>
  <si>
    <t>Panamá</t>
  </si>
  <si>
    <t>Veraguas</t>
  </si>
  <si>
    <t>Para otros fines:</t>
  </si>
  <si>
    <t>Provincia y comarca indígena</t>
  </si>
  <si>
    <t>Para semilla:</t>
  </si>
  <si>
    <t>Para consumo de los animales:</t>
  </si>
  <si>
    <t>Bocas del Toro</t>
  </si>
  <si>
    <t>Comarca Ngäbe Buglé</t>
  </si>
  <si>
    <t>Disponible para la venta:</t>
  </si>
  <si>
    <t>Vendió:</t>
  </si>
  <si>
    <t>Los 
Santos</t>
  </si>
  <si>
    <t>Panamá Oeste</t>
  </si>
  <si>
    <t>0.0   Cuando la cantidad es menor a la mitad de la unidad o fracción decimal adoptada para la expresión del dato.</t>
  </si>
  <si>
    <t>Utilización</t>
  </si>
  <si>
    <t xml:space="preserve">     Cantidad</t>
  </si>
  <si>
    <t xml:space="preserve">     Porcentaje</t>
  </si>
  <si>
    <t>TOTAL</t>
  </si>
  <si>
    <t>0   Cuando la cantidad es menor a la mitad de la unidad o fracción decimal adoptada para la expresión del dato.</t>
  </si>
  <si>
    <t>Cosecha de maíz (en quintales en grano seco)</t>
  </si>
  <si>
    <t xml:space="preserve">Cuadro 28.  COSECHA DE MAÍZ EN LA REPÚBLICA, POR PROVINCIA Y COMARCA INDÍGENA, SEGÚN UTILIZACIÓN:  AÑO AGRÍCOLA 2018/19 </t>
  </si>
  <si>
    <t>Para el consumo del hogar del productor (a):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</si>
</sst>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Border="1" applyProtection="1"/>
    <xf numFmtId="0" fontId="1" fillId="0" borderId="0" xfId="0" applyFont="1" applyProtection="1"/>
    <xf numFmtId="0" fontId="1" fillId="0" borderId="0" xfId="0" applyFont="1" applyFill="1" applyProtection="1"/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3" fontId="1" fillId="0" borderId="0" xfId="0" applyNumberFormat="1" applyFont="1" applyFill="1" applyProtection="1"/>
    <xf numFmtId="3" fontId="1" fillId="0" borderId="0" xfId="0" applyNumberFormat="1" applyFont="1" applyProtection="1"/>
    <xf numFmtId="3" fontId="2" fillId="0" borderId="1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164" fontId="1" fillId="0" borderId="2" xfId="0" applyNumberFormat="1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left" vertical="center"/>
    </xf>
    <xf numFmtId="164" fontId="1" fillId="0" borderId="6" xfId="0" applyNumberFormat="1" applyFont="1" applyFill="1" applyBorder="1" applyAlignment="1" applyProtection="1">
      <alignment vertical="center"/>
    </xf>
    <xf numFmtId="164" fontId="1" fillId="0" borderId="7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/>
    <xf numFmtId="0" fontId="1" fillId="0" borderId="0" xfId="0" applyFont="1" applyAlignment="1" applyProtection="1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3" fontId="1" fillId="0" borderId="0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164" fontId="1" fillId="0" borderId="0" xfId="0" applyNumberFormat="1" applyFont="1" applyFill="1" applyProtection="1"/>
    <xf numFmtId="0" fontId="2" fillId="0" borderId="0" xfId="0" applyFont="1" applyFill="1" applyAlignment="1" applyProtection="1">
      <alignment horizontal="centerContinuous" vertical="top" wrapText="1"/>
    </xf>
    <xf numFmtId="0" fontId="2" fillId="2" borderId="4" xfId="0" applyFont="1" applyFill="1" applyBorder="1" applyAlignment="1" applyProtection="1">
      <alignment horizontal="centerContinuous" vertical="center"/>
    </xf>
    <xf numFmtId="0" fontId="2" fillId="2" borderId="11" xfId="0" applyFont="1" applyFill="1" applyBorder="1" applyAlignment="1" applyProtection="1">
      <alignment horizontal="centerContinuous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O28"/>
  <sheetViews>
    <sheetView showGridLines="0" tabSelected="1" zoomScaleNormal="100" workbookViewId="0">
      <selection activeCell="B3" sqref="B3:B4"/>
    </sheetView>
  </sheetViews>
  <sheetFormatPr baseColWidth="10" defaultRowHeight="12.75" x14ac:dyDescent="0.2"/>
  <cols>
    <col min="1" max="1" width="21.5703125" style="3" customWidth="1"/>
    <col min="2" max="2" width="12.5703125" style="4" customWidth="1"/>
    <col min="3" max="3" width="8.5703125" style="3" customWidth="1"/>
    <col min="4" max="4" width="8.42578125" style="3" customWidth="1"/>
    <col min="5" max="5" width="7.85546875" style="3" customWidth="1"/>
    <col min="6" max="6" width="10.140625" style="3" customWidth="1"/>
    <col min="7" max="7" width="8.7109375" style="3" customWidth="1"/>
    <col min="8" max="8" width="9.5703125" style="3" customWidth="1"/>
    <col min="9" max="9" width="11.42578125" style="3" customWidth="1"/>
    <col min="10" max="11" width="9.7109375" style="3" customWidth="1"/>
    <col min="12" max="12" width="10.140625" style="3" customWidth="1"/>
    <col min="13" max="13" width="10.28515625" style="3" customWidth="1"/>
    <col min="14" max="14" width="11.7109375" style="2" bestFit="1" customWidth="1"/>
    <col min="15" max="16384" width="11.42578125" style="3"/>
  </cols>
  <sheetData>
    <row r="1" spans="1:15" s="22" customFormat="1" ht="60" customHeight="1" x14ac:dyDescent="0.2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1"/>
    </row>
    <row r="2" spans="1:15" ht="26.1" customHeight="1" x14ac:dyDescent="0.2">
      <c r="A2" s="36" t="s">
        <v>19</v>
      </c>
      <c r="B2" s="30" t="s">
        <v>24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5" ht="26.1" customHeight="1" x14ac:dyDescent="0.2">
      <c r="A3" s="37"/>
      <c r="B3" s="39" t="s">
        <v>0</v>
      </c>
      <c r="C3" s="30" t="s">
        <v>9</v>
      </c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5" ht="45" customHeight="1" x14ac:dyDescent="0.2">
      <c r="A4" s="38"/>
      <c r="B4" s="40"/>
      <c r="C4" s="5" t="s">
        <v>12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5" t="s">
        <v>16</v>
      </c>
      <c r="J4" s="6" t="s">
        <v>6</v>
      </c>
      <c r="K4" s="7" t="s">
        <v>17</v>
      </c>
      <c r="L4" s="6" t="s">
        <v>7</v>
      </c>
      <c r="M4" s="7" t="s">
        <v>13</v>
      </c>
    </row>
    <row r="5" spans="1:15" s="24" customFormat="1" ht="42.95" customHeight="1" x14ac:dyDescent="0.2">
      <c r="A5" s="27" t="s">
        <v>22</v>
      </c>
      <c r="B5" s="10">
        <f>B7+B10+B13+B16+B19+B22</f>
        <v>2451200</v>
      </c>
      <c r="C5" s="10">
        <f t="shared" ref="C5:M5" si="0">C7+C10+C13+C16+C19+C22</f>
        <v>7300</v>
      </c>
      <c r="D5" s="10">
        <f t="shared" si="0"/>
        <v>54600</v>
      </c>
      <c r="E5" s="10">
        <f t="shared" si="0"/>
        <v>6000</v>
      </c>
      <c r="F5" s="10">
        <f t="shared" si="0"/>
        <v>214800</v>
      </c>
      <c r="G5" s="10">
        <f t="shared" si="0"/>
        <v>50100</v>
      </c>
      <c r="H5" s="10">
        <f t="shared" si="0"/>
        <v>425700</v>
      </c>
      <c r="I5" s="10">
        <f t="shared" si="0"/>
        <v>1512400</v>
      </c>
      <c r="J5" s="10">
        <f t="shared" si="0"/>
        <v>52800</v>
      </c>
      <c r="K5" s="10">
        <f t="shared" si="0"/>
        <v>14700</v>
      </c>
      <c r="L5" s="10">
        <f t="shared" si="0"/>
        <v>92300</v>
      </c>
      <c r="M5" s="11">
        <f t="shared" si="0"/>
        <v>20500</v>
      </c>
      <c r="N5" s="26"/>
    </row>
    <row r="6" spans="1:15" s="24" customFormat="1" ht="42.95" customHeight="1" x14ac:dyDescent="0.2">
      <c r="A6" s="34" t="s">
        <v>15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12"/>
      <c r="M6" s="13"/>
      <c r="N6" s="23"/>
    </row>
    <row r="7" spans="1:15" s="24" customFormat="1" ht="42.95" customHeight="1" x14ac:dyDescent="0.2">
      <c r="A7" s="1" t="s">
        <v>20</v>
      </c>
      <c r="B7" s="32">
        <f>C7+D7+E7+F7+G7+H7+I7+J7+K7+L7+M7</f>
        <v>1827700</v>
      </c>
      <c r="C7" s="32">
        <v>1600</v>
      </c>
      <c r="D7" s="32">
        <v>18900</v>
      </c>
      <c r="E7" s="32">
        <v>300</v>
      </c>
      <c r="F7" s="32">
        <v>173100</v>
      </c>
      <c r="G7" s="32">
        <v>13100</v>
      </c>
      <c r="H7" s="32">
        <v>271000</v>
      </c>
      <c r="I7" s="32">
        <v>1322900</v>
      </c>
      <c r="J7" s="32">
        <v>4400</v>
      </c>
      <c r="K7" s="32">
        <v>4800</v>
      </c>
      <c r="L7" s="32">
        <v>16500</v>
      </c>
      <c r="M7" s="33">
        <v>1100</v>
      </c>
      <c r="N7" s="26"/>
    </row>
    <row r="8" spans="1:15" s="24" customFormat="1" ht="42.95" customHeight="1" x14ac:dyDescent="0.2">
      <c r="A8" s="1" t="s">
        <v>21</v>
      </c>
      <c r="B8" s="12">
        <f t="shared" ref="B8" si="1">(B7/B5)*100</f>
        <v>74.563479112271537</v>
      </c>
      <c r="C8" s="12">
        <f t="shared" ref="C8:L8" si="2">(C7/C5)*100</f>
        <v>21.917808219178081</v>
      </c>
      <c r="D8" s="12">
        <f t="shared" si="2"/>
        <v>34.615384615384613</v>
      </c>
      <c r="E8" s="12">
        <f t="shared" si="2"/>
        <v>5</v>
      </c>
      <c r="F8" s="12">
        <f t="shared" si="2"/>
        <v>80.586592178770957</v>
      </c>
      <c r="G8" s="12">
        <f t="shared" si="2"/>
        <v>26.147704590818364</v>
      </c>
      <c r="H8" s="12">
        <f t="shared" si="2"/>
        <v>63.659854357528779</v>
      </c>
      <c r="I8" s="12">
        <f t="shared" si="2"/>
        <v>87.470245966675492</v>
      </c>
      <c r="J8" s="12">
        <f t="shared" si="2"/>
        <v>8.3333333333333321</v>
      </c>
      <c r="K8" s="12">
        <f t="shared" si="2"/>
        <v>32.653061224489797</v>
      </c>
      <c r="L8" s="12">
        <f t="shared" si="2"/>
        <v>17.876489707475624</v>
      </c>
      <c r="M8" s="13">
        <f>(M7/M5)*100</f>
        <v>5.3658536585365857</v>
      </c>
      <c r="N8" s="26"/>
    </row>
    <row r="9" spans="1:15" s="24" customFormat="1" ht="42.95" customHeight="1" x14ac:dyDescent="0.2">
      <c r="A9" s="35" t="s">
        <v>14</v>
      </c>
      <c r="B9" s="12"/>
      <c r="C9" s="12"/>
      <c r="D9" s="12"/>
      <c r="E9" s="12"/>
      <c r="F9" s="12"/>
      <c r="G9" s="12"/>
      <c r="H9" s="12"/>
      <c r="I9" s="12"/>
      <c r="J9" s="12"/>
      <c r="K9" s="13"/>
      <c r="L9" s="12"/>
      <c r="M9" s="13"/>
      <c r="N9" s="26"/>
    </row>
    <row r="10" spans="1:15" s="24" customFormat="1" ht="42.95" customHeight="1" x14ac:dyDescent="0.2">
      <c r="A10" s="1" t="s">
        <v>20</v>
      </c>
      <c r="B10" s="32">
        <f>C10+D10+E10+F10+G10+H10+I10+J10+K10+L10+M10</f>
        <v>252500</v>
      </c>
      <c r="C10" s="32">
        <v>0</v>
      </c>
      <c r="D10" s="32">
        <v>4500</v>
      </c>
      <c r="E10" s="32">
        <v>600</v>
      </c>
      <c r="F10" s="32">
        <v>4000</v>
      </c>
      <c r="G10" s="32">
        <v>600</v>
      </c>
      <c r="H10" s="32">
        <v>107700</v>
      </c>
      <c r="I10" s="32">
        <v>132200</v>
      </c>
      <c r="J10" s="32">
        <v>300</v>
      </c>
      <c r="K10" s="32">
        <v>0</v>
      </c>
      <c r="L10" s="32">
        <v>2600</v>
      </c>
      <c r="M10" s="33">
        <v>0</v>
      </c>
      <c r="N10" s="26"/>
      <c r="O10" s="25"/>
    </row>
    <row r="11" spans="1:15" s="24" customFormat="1" ht="42.95" customHeight="1" x14ac:dyDescent="0.2">
      <c r="A11" s="1" t="s">
        <v>21</v>
      </c>
      <c r="B11" s="12">
        <f t="shared" ref="B11:C11" si="3">(B10/B5)*100</f>
        <v>10.301077023498696</v>
      </c>
      <c r="C11" s="12">
        <f t="shared" si="3"/>
        <v>0</v>
      </c>
      <c r="D11" s="12">
        <v>8.3000000000000007</v>
      </c>
      <c r="E11" s="12">
        <f t="shared" ref="E11:M11" si="4">(E10/E5)*100</f>
        <v>10</v>
      </c>
      <c r="F11" s="12">
        <f t="shared" si="4"/>
        <v>1.8621973929236499</v>
      </c>
      <c r="G11" s="12">
        <f t="shared" si="4"/>
        <v>1.1976047904191618</v>
      </c>
      <c r="H11" s="12">
        <f t="shared" si="4"/>
        <v>25.299506694855534</v>
      </c>
      <c r="I11" s="12">
        <v>8.8000000000000007</v>
      </c>
      <c r="J11" s="12">
        <f t="shared" si="4"/>
        <v>0.56818181818181823</v>
      </c>
      <c r="K11" s="12">
        <f t="shared" si="4"/>
        <v>0</v>
      </c>
      <c r="L11" s="12">
        <f t="shared" si="4"/>
        <v>2.8169014084507045</v>
      </c>
      <c r="M11" s="13">
        <f t="shared" si="4"/>
        <v>0</v>
      </c>
      <c r="N11" s="26"/>
    </row>
    <row r="12" spans="1:15" s="24" customFormat="1" ht="42.95" customHeight="1" x14ac:dyDescent="0.2">
      <c r="A12" s="35" t="s">
        <v>26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2"/>
      <c r="M12" s="13"/>
      <c r="N12" s="26"/>
    </row>
    <row r="13" spans="1:15" s="24" customFormat="1" ht="42.95" customHeight="1" x14ac:dyDescent="0.2">
      <c r="A13" s="1" t="s">
        <v>20</v>
      </c>
      <c r="B13" s="32">
        <f>C13+D13+E13+F13+G13+H13+I13+J13+K13+L13+M13</f>
        <v>148800</v>
      </c>
      <c r="C13" s="32">
        <v>3700</v>
      </c>
      <c r="D13" s="32">
        <v>17200</v>
      </c>
      <c r="E13" s="32">
        <v>2300</v>
      </c>
      <c r="F13" s="32">
        <v>26300</v>
      </c>
      <c r="G13" s="32">
        <v>7600</v>
      </c>
      <c r="H13" s="32">
        <v>9900</v>
      </c>
      <c r="I13" s="32">
        <v>18200</v>
      </c>
      <c r="J13" s="32">
        <v>20100</v>
      </c>
      <c r="K13" s="32">
        <v>5000</v>
      </c>
      <c r="L13" s="32">
        <v>25400</v>
      </c>
      <c r="M13" s="33">
        <v>13100</v>
      </c>
      <c r="N13" s="26"/>
    </row>
    <row r="14" spans="1:15" s="24" customFormat="1" ht="42.95" customHeight="1" x14ac:dyDescent="0.2">
      <c r="A14" s="1" t="s">
        <v>21</v>
      </c>
      <c r="B14" s="12">
        <f t="shared" ref="B14:M14" si="5">(B13/B5)*100</f>
        <v>6.0704960835509141</v>
      </c>
      <c r="C14" s="12">
        <v>50.6</v>
      </c>
      <c r="D14" s="12">
        <f t="shared" si="5"/>
        <v>31.5018315018315</v>
      </c>
      <c r="E14" s="12">
        <f t="shared" si="5"/>
        <v>38.333333333333336</v>
      </c>
      <c r="F14" s="12">
        <f t="shared" si="5"/>
        <v>12.243947858472998</v>
      </c>
      <c r="G14" s="12">
        <f t="shared" si="5"/>
        <v>15.169660678642716</v>
      </c>
      <c r="H14" s="12">
        <f t="shared" si="5"/>
        <v>2.3255813953488373</v>
      </c>
      <c r="I14" s="12">
        <f t="shared" si="5"/>
        <v>1.2033853477915895</v>
      </c>
      <c r="J14" s="12">
        <f t="shared" si="5"/>
        <v>38.06818181818182</v>
      </c>
      <c r="K14" s="12">
        <f t="shared" si="5"/>
        <v>34.013605442176868</v>
      </c>
      <c r="L14" s="12">
        <f t="shared" si="5"/>
        <v>27.518959913326114</v>
      </c>
      <c r="M14" s="13">
        <f t="shared" si="5"/>
        <v>63.902439024390247</v>
      </c>
      <c r="N14" s="26"/>
    </row>
    <row r="15" spans="1:15" s="24" customFormat="1" ht="42.95" customHeight="1" x14ac:dyDescent="0.2">
      <c r="A15" s="35" t="s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3"/>
      <c r="L15" s="12"/>
      <c r="M15" s="13"/>
      <c r="N15" s="26"/>
    </row>
    <row r="16" spans="1:15" s="24" customFormat="1" ht="42.95" customHeight="1" x14ac:dyDescent="0.2">
      <c r="A16" s="1" t="s">
        <v>20</v>
      </c>
      <c r="B16" s="32">
        <f>C16+D16+E16+F16+G16+H16+I16+J16+K16+L16+M16</f>
        <v>197900</v>
      </c>
      <c r="C16" s="32">
        <v>1600</v>
      </c>
      <c r="D16" s="32">
        <v>13100</v>
      </c>
      <c r="E16" s="32">
        <v>2300</v>
      </c>
      <c r="F16" s="32">
        <v>9000</v>
      </c>
      <c r="G16" s="32">
        <v>28200</v>
      </c>
      <c r="H16" s="32">
        <v>33300</v>
      </c>
      <c r="I16" s="32">
        <v>33900</v>
      </c>
      <c r="J16" s="32">
        <v>24600</v>
      </c>
      <c r="K16" s="32">
        <v>4300</v>
      </c>
      <c r="L16" s="32">
        <v>42300</v>
      </c>
      <c r="M16" s="33">
        <v>5300</v>
      </c>
      <c r="N16" s="26"/>
    </row>
    <row r="17" spans="1:14" s="24" customFormat="1" ht="42.95" customHeight="1" x14ac:dyDescent="0.2">
      <c r="A17" s="1" t="s">
        <v>21</v>
      </c>
      <c r="B17" s="12">
        <f t="shared" ref="B17:J17" si="6">(B16/B5)*100</f>
        <v>8.0735966057441253</v>
      </c>
      <c r="C17" s="12">
        <f t="shared" si="6"/>
        <v>21.917808219178081</v>
      </c>
      <c r="D17" s="12">
        <f t="shared" si="6"/>
        <v>23.992673992673993</v>
      </c>
      <c r="E17" s="12">
        <f t="shared" si="6"/>
        <v>38.333333333333336</v>
      </c>
      <c r="F17" s="12">
        <f t="shared" si="6"/>
        <v>4.1899441340782122</v>
      </c>
      <c r="G17" s="12">
        <f t="shared" si="6"/>
        <v>56.287425149700596</v>
      </c>
      <c r="H17" s="12">
        <f t="shared" si="6"/>
        <v>7.8224101479915431</v>
      </c>
      <c r="I17" s="12">
        <f t="shared" si="6"/>
        <v>2.2414705104469719</v>
      </c>
      <c r="J17" s="12">
        <f t="shared" si="6"/>
        <v>46.590909090909086</v>
      </c>
      <c r="K17" s="12">
        <f t="shared" ref="K17:L17" si="7">(K16/K5)*100</f>
        <v>29.251700680272108</v>
      </c>
      <c r="L17" s="12">
        <f t="shared" si="7"/>
        <v>45.82881906825569</v>
      </c>
      <c r="M17" s="13">
        <v>25.8</v>
      </c>
      <c r="N17" s="26"/>
    </row>
    <row r="18" spans="1:14" s="24" customFormat="1" ht="42.95" customHeight="1" x14ac:dyDescent="0.2">
      <c r="A18" s="34" t="s">
        <v>10</v>
      </c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2"/>
      <c r="M18" s="13"/>
      <c r="N18" s="26"/>
    </row>
    <row r="19" spans="1:14" s="24" customFormat="1" ht="42.95" customHeight="1" x14ac:dyDescent="0.2">
      <c r="A19" s="1" t="s">
        <v>20</v>
      </c>
      <c r="B19" s="32">
        <f>C19+D19+E19+F19+G19+H19+I19+J19+K19+L19+M19</f>
        <v>8600</v>
      </c>
      <c r="C19" s="32">
        <v>200</v>
      </c>
      <c r="D19" s="32">
        <v>400</v>
      </c>
      <c r="E19" s="32">
        <v>200</v>
      </c>
      <c r="F19" s="32">
        <v>2100</v>
      </c>
      <c r="G19" s="32">
        <v>500</v>
      </c>
      <c r="H19" s="32">
        <v>1100</v>
      </c>
      <c r="I19" s="32">
        <v>200</v>
      </c>
      <c r="J19" s="32">
        <v>900</v>
      </c>
      <c r="K19" s="32">
        <v>300</v>
      </c>
      <c r="L19" s="32">
        <v>2000</v>
      </c>
      <c r="M19" s="33">
        <v>700</v>
      </c>
      <c r="N19" s="26"/>
    </row>
    <row r="20" spans="1:14" s="24" customFormat="1" ht="42.95" customHeight="1" x14ac:dyDescent="0.2">
      <c r="A20" s="1" t="s">
        <v>21</v>
      </c>
      <c r="B20" s="12">
        <v>0.3</v>
      </c>
      <c r="C20" s="12">
        <v>2.8</v>
      </c>
      <c r="D20" s="12">
        <f t="shared" ref="D20:M20" si="8">(D19/D5)*100</f>
        <v>0.73260073260073255</v>
      </c>
      <c r="E20" s="12">
        <v>3.4</v>
      </c>
      <c r="F20" s="12">
        <f t="shared" si="8"/>
        <v>0.97765363128491622</v>
      </c>
      <c r="G20" s="12">
        <f t="shared" si="8"/>
        <v>0.99800399201596801</v>
      </c>
      <c r="H20" s="12">
        <f t="shared" si="8"/>
        <v>0.2583979328165375</v>
      </c>
      <c r="I20" s="12">
        <f t="shared" si="8"/>
        <v>1.3224014810896589E-2</v>
      </c>
      <c r="J20" s="12">
        <f t="shared" si="8"/>
        <v>1.7045454545454544</v>
      </c>
      <c r="K20" s="12">
        <f t="shared" si="8"/>
        <v>2.0408163265306123</v>
      </c>
      <c r="L20" s="12">
        <f t="shared" si="8"/>
        <v>2.1668472372697725</v>
      </c>
      <c r="M20" s="13">
        <f t="shared" si="8"/>
        <v>3.4146341463414638</v>
      </c>
      <c r="N20" s="26"/>
    </row>
    <row r="21" spans="1:14" s="24" customFormat="1" ht="42.95" customHeight="1" x14ac:dyDescent="0.2">
      <c r="A21" s="34" t="s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12"/>
      <c r="M21" s="13"/>
      <c r="N21" s="26"/>
    </row>
    <row r="22" spans="1:14" s="24" customFormat="1" ht="42.95" customHeight="1" x14ac:dyDescent="0.2">
      <c r="A22" s="1" t="s">
        <v>20</v>
      </c>
      <c r="B22" s="32">
        <f>C22+D22+E22+F22+G22+H22+I22+J22+K22+L22+M22</f>
        <v>15700</v>
      </c>
      <c r="C22" s="32">
        <v>200</v>
      </c>
      <c r="D22" s="32">
        <v>500</v>
      </c>
      <c r="E22" s="32">
        <v>300</v>
      </c>
      <c r="F22" s="32">
        <v>300</v>
      </c>
      <c r="G22" s="32">
        <v>100</v>
      </c>
      <c r="H22" s="32">
        <v>2700</v>
      </c>
      <c r="I22" s="32">
        <v>5000</v>
      </c>
      <c r="J22" s="32">
        <v>2500</v>
      </c>
      <c r="K22" s="32">
        <v>300</v>
      </c>
      <c r="L22" s="32">
        <v>3500</v>
      </c>
      <c r="M22" s="33">
        <v>300</v>
      </c>
      <c r="N22" s="26"/>
    </row>
    <row r="23" spans="1:14" s="24" customFormat="1" ht="42.95" customHeight="1" x14ac:dyDescent="0.2">
      <c r="A23" s="14" t="s">
        <v>21</v>
      </c>
      <c r="B23" s="15">
        <f t="shared" ref="B23:M23" si="9">(B22/B5)*100</f>
        <v>0.64050261096605743</v>
      </c>
      <c r="C23" s="15">
        <v>2.8</v>
      </c>
      <c r="D23" s="15">
        <f t="shared" si="9"/>
        <v>0.91575091575091583</v>
      </c>
      <c r="E23" s="15">
        <f t="shared" si="9"/>
        <v>5</v>
      </c>
      <c r="F23" s="15">
        <f t="shared" si="9"/>
        <v>0.13966480446927373</v>
      </c>
      <c r="G23" s="15">
        <f t="shared" si="9"/>
        <v>0.19960079840319359</v>
      </c>
      <c r="H23" s="15">
        <f>(H22/H5)*100</f>
        <v>0.63424947145877375</v>
      </c>
      <c r="I23" s="15">
        <f t="shared" si="9"/>
        <v>0.33060037027241473</v>
      </c>
      <c r="J23" s="15">
        <f t="shared" si="9"/>
        <v>4.7348484848484844</v>
      </c>
      <c r="K23" s="15">
        <f t="shared" si="9"/>
        <v>2.0408163265306123</v>
      </c>
      <c r="L23" s="15">
        <f t="shared" si="9"/>
        <v>3.7919826652221018</v>
      </c>
      <c r="M23" s="16">
        <f t="shared" si="9"/>
        <v>1.4634146341463417</v>
      </c>
      <c r="N23" s="26"/>
    </row>
    <row r="24" spans="1:14" s="19" customFormat="1" ht="15" customHeight="1" x14ac:dyDescent="0.2">
      <c r="A24" s="17" t="s">
        <v>23</v>
      </c>
      <c r="B24" s="18"/>
      <c r="N24" s="20"/>
    </row>
    <row r="25" spans="1:14" s="19" customFormat="1" ht="15" customHeight="1" x14ac:dyDescent="0.2">
      <c r="A25" s="17" t="s">
        <v>18</v>
      </c>
      <c r="B25" s="18"/>
      <c r="N25" s="20"/>
    </row>
    <row r="26" spans="1:14" x14ac:dyDescent="0.2"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8" spans="1:14" x14ac:dyDescent="0.2">
      <c r="B28" s="28"/>
    </row>
  </sheetData>
  <sheetProtection selectLockedCells="1"/>
  <mergeCells count="2">
    <mergeCell ref="A2:A4"/>
    <mergeCell ref="B3:B4"/>
  </mergeCells>
  <phoneticPr fontId="0" type="noConversion"/>
  <printOptions horizontalCentered="1"/>
  <pageMargins left="0.74803149606299213" right="0.74803149606299213" top="0.98425196850393704" bottom="0.98425196850393704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312-28</vt:lpstr>
      <vt:lpstr>'312-28'!Área_de_impresión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 H. Caballero</dc:creator>
  <cp:lastModifiedBy>TEOFILO GONZALEZ</cp:lastModifiedBy>
  <cp:lastPrinted>2019-12-27T18:02:36Z</cp:lastPrinted>
  <dcterms:created xsi:type="dcterms:W3CDTF">2005-07-06T20:16:21Z</dcterms:created>
  <dcterms:modified xsi:type="dcterms:W3CDTF">2019-12-27T18:02:45Z</dcterms:modified>
</cp:coreProperties>
</file>