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FRIJOL 2019 (Corr.)\"/>
    </mc:Choice>
  </mc:AlternateContent>
  <bookViews>
    <workbookView xWindow="-15" yWindow="2985" windowWidth="9720" windowHeight="6225"/>
  </bookViews>
  <sheets>
    <sheet name="312-38" sheetId="1" r:id="rId1"/>
  </sheets>
  <definedNames>
    <definedName name="_Regression_Int" localSheetId="0" hidden="1">1</definedName>
    <definedName name="_xlnm.Print_Area" localSheetId="0">'312-38'!$A$1:$F$45</definedName>
    <definedName name="Imprimir_área_IM" localSheetId="0">'312-38'!$A$1:$F$43</definedName>
  </definedNames>
  <calcPr calcId="152511"/>
</workbook>
</file>

<file path=xl/calcChain.xml><?xml version="1.0" encoding="utf-8"?>
<calcChain xmlns="http://schemas.openxmlformats.org/spreadsheetml/2006/main">
  <c r="F16" i="1" l="1"/>
  <c r="B12" i="1"/>
  <c r="C6" i="1" l="1"/>
  <c r="E6" i="1"/>
  <c r="C24" i="1" l="1"/>
  <c r="D26" i="1"/>
  <c r="F10" i="1"/>
  <c r="F14" i="1"/>
  <c r="F13" i="1"/>
  <c r="F20" i="1"/>
  <c r="F19" i="1"/>
  <c r="F23" i="1"/>
  <c r="F22" i="1"/>
  <c r="F26" i="1"/>
  <c r="F25" i="1"/>
  <c r="F29" i="1"/>
  <c r="F28" i="1"/>
  <c r="F31" i="1"/>
  <c r="F34" i="1"/>
  <c r="F41" i="1"/>
  <c r="F40" i="1"/>
  <c r="E15" i="1"/>
  <c r="D10" i="1"/>
  <c r="C7" i="1" l="1"/>
  <c r="C8" i="1"/>
  <c r="D41" i="1" l="1"/>
  <c r="D40" i="1"/>
  <c r="E39" i="1"/>
  <c r="C39" i="1"/>
  <c r="B39" i="1"/>
  <c r="F38" i="1"/>
  <c r="D38" i="1"/>
  <c r="F37" i="1"/>
  <c r="D37" i="1"/>
  <c r="E36" i="1"/>
  <c r="C36" i="1"/>
  <c r="B36" i="1"/>
  <c r="D34" i="1"/>
  <c r="E33" i="1"/>
  <c r="C33" i="1"/>
  <c r="B33" i="1"/>
  <c r="D31" i="1"/>
  <c r="E30" i="1"/>
  <c r="C30" i="1"/>
  <c r="B30" i="1"/>
  <c r="D29" i="1"/>
  <c r="D28" i="1"/>
  <c r="E27" i="1"/>
  <c r="C27" i="1"/>
  <c r="B27" i="1"/>
  <c r="D25" i="1"/>
  <c r="E24" i="1"/>
  <c r="B24" i="1"/>
  <c r="D23" i="1"/>
  <c r="D22" i="1"/>
  <c r="E21" i="1"/>
  <c r="C21" i="1"/>
  <c r="B21" i="1"/>
  <c r="D20" i="1"/>
  <c r="D19" i="1"/>
  <c r="E18" i="1"/>
  <c r="C18" i="1"/>
  <c r="B18" i="1"/>
  <c r="D16" i="1"/>
  <c r="C15" i="1"/>
  <c r="B15" i="1"/>
  <c r="F15" i="1" s="1"/>
  <c r="D14" i="1"/>
  <c r="D13" i="1"/>
  <c r="E12" i="1"/>
  <c r="C12" i="1"/>
  <c r="B9" i="1"/>
  <c r="E9" i="1"/>
  <c r="C9" i="1"/>
  <c r="E8" i="1"/>
  <c r="E7" i="1"/>
  <c r="B7" i="1"/>
  <c r="B8" i="1"/>
  <c r="F27" i="1" l="1"/>
  <c r="F24" i="1"/>
  <c r="F21" i="1"/>
  <c r="F30" i="1"/>
  <c r="F39" i="1"/>
  <c r="F33" i="1"/>
  <c r="F9" i="1"/>
  <c r="F12" i="1"/>
  <c r="F18" i="1"/>
  <c r="D9" i="1"/>
  <c r="D33" i="1"/>
  <c r="D18" i="1"/>
  <c r="D30" i="1"/>
  <c r="B6" i="1"/>
  <c r="F36" i="1"/>
  <c r="D12" i="1"/>
  <c r="D15" i="1"/>
  <c r="D21" i="1"/>
  <c r="D24" i="1"/>
  <c r="D27" i="1"/>
  <c r="D36" i="1"/>
  <c r="D39" i="1"/>
  <c r="D8" i="1"/>
  <c r="F8" i="1"/>
  <c r="D7" i="1"/>
  <c r="F7" i="1"/>
  <c r="F6" i="1" l="1"/>
  <c r="D6" i="1" l="1"/>
</calcChain>
</file>

<file path=xl/sharedStrings.xml><?xml version="1.0" encoding="utf-8"?>
<sst xmlns="http://schemas.openxmlformats.org/spreadsheetml/2006/main" count="50" uniqueCount="28">
  <si>
    <t>Total</t>
  </si>
  <si>
    <t>Cantidad</t>
  </si>
  <si>
    <t>Porcentaje</t>
  </si>
  <si>
    <t>Perdida (1)</t>
  </si>
  <si>
    <t>Frijol de bejuco</t>
  </si>
  <si>
    <t xml:space="preserve">  0.0 Cuando la cantidad es menor a la mitad de la unidad o fracción decimal adoptada para la expresión del dato.</t>
  </si>
  <si>
    <t xml:space="preserve"> (1)  Se refiere a la superficie que germinó y no se cosechó y a la que no germinó y no se resembró.</t>
  </si>
  <si>
    <t xml:space="preserve">  0   Cuando la cantidad es menor a la mitad de la unidad o fracción decimal adoptada para la expresión del dato.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</si>
  <si>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</si>
  <si>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</si>
  <si>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</si>
  <si>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</si>
  <si>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</si>
  <si>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</si>
  <si>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</si>
  <si>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</si>
  <si>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</si>
  <si>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</si>
  <si>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</si>
  <si>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</si>
  <si>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</si>
  <si>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</si>
  <si>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 xml:space="preserve">Provincia, comarca indígena y tipo 
de finca                                                                                                                                                  </t>
  </si>
  <si>
    <t>Cosecha            (en quintales               en grano                      seco)</t>
  </si>
  <si>
    <t>Superficie (en hectáreas)</t>
  </si>
  <si>
    <t>Rendimiento en hectárea cosechada (en quintales en grano seco)</t>
  </si>
  <si>
    <t>Cuadro 38.  SUPERFICIE SEMBRADA, PERDIDA, COSECHA Y RENDIMIENTO DE FRIJOL DE BEJUCO EN LA REPÚBLICA, SEGÚN PROVINCIA, COMARCA INDÍGENA Y TIPO DE FINCA:  AÑO AGRÍCOLA 2018/19</t>
  </si>
  <si>
    <t>NOTA: Las fincas grandes incluyen los productores grandes, empresas y organizaciones comunales.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</si>
</sst>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;\-#,##0.0"/>
    <numFmt numFmtId="166" formatCode="#,##0.0_ ;\-#,##0.0\ "/>
  </numFmts>
  <fonts count="8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Courier"/>
      <family val="3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4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Alignment="1" applyProtection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3" fontId="1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37" fontId="1" fillId="0" borderId="0" xfId="0" applyNumberFormat="1" applyFont="1" applyAlignment="1" applyProtection="1">
      <alignment vertical="center"/>
    </xf>
    <xf numFmtId="3" fontId="3" fillId="0" borderId="2" xfId="0" applyNumberFormat="1" applyFont="1" applyBorder="1" applyAlignment="1">
      <alignment vertical="center"/>
    </xf>
    <xf numFmtId="165" fontId="1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4" xfId="0" applyFont="1" applyBorder="1" applyAlignment="1" applyProtection="1">
      <alignment horizontal="left" vertical="center"/>
    </xf>
    <xf numFmtId="166" fontId="1" fillId="0" borderId="0" xfId="0" applyNumberFormat="1" applyFont="1" applyAlignment="1" applyProtection="1">
      <alignment vertical="center"/>
    </xf>
    <xf numFmtId="0" fontId="1" fillId="0" borderId="7" xfId="0" applyFont="1" applyBorder="1" applyAlignment="1" applyProtection="1">
      <alignment horizontal="left" vertical="center"/>
    </xf>
    <xf numFmtId="3" fontId="4" fillId="0" borderId="8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Continuous" vertical="top" wrapText="1"/>
    </xf>
    <xf numFmtId="0" fontId="2" fillId="2" borderId="1" xfId="0" applyFont="1" applyFill="1" applyBorder="1" applyAlignment="1" applyProtection="1">
      <alignment horizontal="centerContinuous" vertical="center" wrapText="1"/>
    </xf>
    <xf numFmtId="0" fontId="5" fillId="2" borderId="1" xfId="0" applyFont="1" applyFill="1" applyBorder="1" applyAlignment="1" applyProtection="1">
      <alignment horizontal="centerContinuous" vertical="center" wrapText="1"/>
    </xf>
    <xf numFmtId="0" fontId="5" fillId="2" borderId="5" xfId="0" applyFont="1" applyFill="1" applyBorder="1" applyAlignment="1" applyProtection="1">
      <alignment horizontal="centerContinuous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" fillId="0" borderId="0" xfId="0" applyFont="1" applyBorder="1" applyAlignment="1" applyProtection="1">
      <alignment vertical="top"/>
    </xf>
    <xf numFmtId="0" fontId="1" fillId="0" borderId="0" xfId="0" applyFont="1" applyAlignment="1" applyProtection="1">
      <alignment horizontal="left"/>
    </xf>
    <xf numFmtId="0" fontId="2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/>
  <dimension ref="A1:O47"/>
  <sheetViews>
    <sheetView showGridLines="0" tabSelected="1" zoomScaleNormal="100" workbookViewId="0">
      <selection activeCell="B4" sqref="B4:B5"/>
    </sheetView>
  </sheetViews>
  <sheetFormatPr baseColWidth="10" defaultColWidth="9.77734375" defaultRowHeight="12.75" x14ac:dyDescent="0.2"/>
  <cols>
    <col min="1" max="1" width="19.109375" style="3" customWidth="1"/>
    <col min="2" max="5" width="13.109375" style="7" customWidth="1"/>
    <col min="6" max="6" width="14" style="7" customWidth="1"/>
    <col min="7" max="7" width="10.77734375" style="8" customWidth="1"/>
    <col min="8" max="8" width="1.77734375" style="3" customWidth="1"/>
    <col min="9" max="9" width="9.77734375" style="3"/>
    <col min="10" max="10" width="1.77734375" style="3" customWidth="1"/>
    <col min="11" max="11" width="9.77734375" style="3"/>
    <col min="12" max="12" width="1.77734375" style="3" customWidth="1"/>
    <col min="13" max="13" width="9.77734375" style="3"/>
    <col min="14" max="14" width="1.77734375" style="3" customWidth="1"/>
    <col min="15" max="16384" width="9.77734375" style="3"/>
  </cols>
  <sheetData>
    <row r="1" spans="1:15" ht="60" customHeight="1" x14ac:dyDescent="0.2">
      <c r="A1" s="34" t="s">
        <v>26</v>
      </c>
      <c r="B1" s="34"/>
      <c r="C1" s="34"/>
      <c r="D1" s="34"/>
      <c r="E1" s="34"/>
      <c r="F1" s="34"/>
      <c r="G1" s="38"/>
    </row>
    <row r="2" spans="1:15" ht="26.1" customHeight="1" x14ac:dyDescent="0.2">
      <c r="A2" s="45" t="s">
        <v>22</v>
      </c>
      <c r="B2" s="35" t="s">
        <v>4</v>
      </c>
      <c r="C2" s="36"/>
      <c r="D2" s="36"/>
      <c r="E2" s="36"/>
      <c r="F2" s="37"/>
    </row>
    <row r="3" spans="1:15" ht="26.1" customHeight="1" x14ac:dyDescent="0.2">
      <c r="A3" s="46"/>
      <c r="B3" s="35" t="s">
        <v>24</v>
      </c>
      <c r="C3" s="36"/>
      <c r="D3" s="36"/>
      <c r="E3" s="47" t="s">
        <v>23</v>
      </c>
      <c r="F3" s="43" t="s">
        <v>25</v>
      </c>
      <c r="G3" s="38"/>
    </row>
    <row r="4" spans="1:15" ht="26.1" customHeight="1" x14ac:dyDescent="0.2">
      <c r="A4" s="46"/>
      <c r="B4" s="49" t="s">
        <v>0</v>
      </c>
      <c r="C4" s="35" t="s">
        <v>3</v>
      </c>
      <c r="D4" s="36"/>
      <c r="E4" s="48"/>
      <c r="F4" s="44"/>
    </row>
    <row r="5" spans="1:15" ht="26.1" customHeight="1" x14ac:dyDescent="0.2">
      <c r="A5" s="46"/>
      <c r="B5" s="49"/>
      <c r="C5" s="15" t="s">
        <v>1</v>
      </c>
      <c r="D5" s="15" t="s">
        <v>2</v>
      </c>
      <c r="E5" s="48"/>
      <c r="F5" s="44"/>
      <c r="G5" s="41"/>
    </row>
    <row r="6" spans="1:15" ht="19.350000000000001" customHeight="1" x14ac:dyDescent="0.2">
      <c r="A6" s="33" t="s">
        <v>21</v>
      </c>
      <c r="B6" s="17">
        <f t="shared" ref="B6:C8" si="0">SUM(B9,B12,B15,B18,B21,B24,B27,B30,B36+B39+B33)</f>
        <v>9440</v>
      </c>
      <c r="C6" s="17">
        <f>SUM(C9,C12,C15,C18,C21,C24,C27,C30,C36+C39+C33)</f>
        <v>1900</v>
      </c>
      <c r="D6" s="10">
        <f>+((C6*100)/B6)</f>
        <v>20.127118644067796</v>
      </c>
      <c r="E6" s="12">
        <f>SUM(E9,E12,E15,E18,E21,E24,E27,E30,E36+E39+E33)</f>
        <v>96000</v>
      </c>
      <c r="F6" s="11">
        <f>+(E6/(B6-C6))</f>
        <v>12.73209549071618</v>
      </c>
      <c r="G6" s="39"/>
      <c r="H6" s="16"/>
      <c r="I6" s="22"/>
      <c r="J6" s="16"/>
      <c r="K6" s="16"/>
      <c r="L6" s="16"/>
      <c r="M6" s="16"/>
      <c r="N6" s="16"/>
      <c r="O6" s="16"/>
    </row>
    <row r="7" spans="1:15" ht="19.350000000000001" customHeight="1" x14ac:dyDescent="0.2">
      <c r="A7" s="21" t="s">
        <v>8</v>
      </c>
      <c r="B7" s="1">
        <f t="shared" si="0"/>
        <v>6650</v>
      </c>
      <c r="C7" s="2">
        <f t="shared" si="0"/>
        <v>1630</v>
      </c>
      <c r="D7" s="4">
        <f t="shared" ref="D7:D8" si="1">+((C7*100)/B7)</f>
        <v>24.511278195488721</v>
      </c>
      <c r="E7" s="13">
        <f>SUM(E10,E13,E16,E19,E22,E25,E28,E31,E37+E40+E34)</f>
        <v>50300</v>
      </c>
      <c r="F7" s="14">
        <f t="shared" ref="F7:F8" si="2">+(E7/(B7-C7))</f>
        <v>10.0199203187251</v>
      </c>
      <c r="G7" s="38"/>
      <c r="I7" s="22"/>
    </row>
    <row r="8" spans="1:15" ht="19.350000000000001" customHeight="1" x14ac:dyDescent="0.2">
      <c r="A8" s="21" t="s">
        <v>9</v>
      </c>
      <c r="B8" s="1">
        <f t="shared" si="0"/>
        <v>2790</v>
      </c>
      <c r="C8" s="2">
        <f t="shared" si="0"/>
        <v>270</v>
      </c>
      <c r="D8" s="4">
        <f t="shared" si="1"/>
        <v>9.67741935483871</v>
      </c>
      <c r="E8" s="13">
        <f>SUM(E11,E14,E17,E20,E23,E26,E29,E32,E38+E41+E35)</f>
        <v>45700</v>
      </c>
      <c r="F8" s="14">
        <f t="shared" si="2"/>
        <v>18.134920634920636</v>
      </c>
      <c r="I8" s="22"/>
    </row>
    <row r="9" spans="1:15" ht="17.25" customHeight="1" x14ac:dyDescent="0.2">
      <c r="A9" s="32" t="s">
        <v>10</v>
      </c>
      <c r="B9" s="12">
        <f>B10+B11</f>
        <v>30</v>
      </c>
      <c r="C9" s="12">
        <f>C10+C11</f>
        <v>10</v>
      </c>
      <c r="D9" s="10">
        <f t="shared" ref="D9:D10" si="3">+((C9*100)/B9)</f>
        <v>33.333333333333336</v>
      </c>
      <c r="E9" s="12">
        <f>E10+E11</f>
        <v>300</v>
      </c>
      <c r="F9" s="11">
        <f>+(E9/(B9-C9))</f>
        <v>15</v>
      </c>
      <c r="H9" s="16"/>
      <c r="I9" s="22"/>
      <c r="J9" s="16"/>
      <c r="K9" s="16"/>
      <c r="L9" s="16"/>
      <c r="M9" s="16"/>
      <c r="N9" s="16"/>
      <c r="O9" s="16"/>
    </row>
    <row r="10" spans="1:15" ht="24" customHeight="1" x14ac:dyDescent="0.2">
      <c r="A10" s="21" t="s">
        <v>8</v>
      </c>
      <c r="B10" s="9">
        <v>30</v>
      </c>
      <c r="C10" s="9">
        <v>10</v>
      </c>
      <c r="D10" s="4">
        <f t="shared" si="3"/>
        <v>33.333333333333336</v>
      </c>
      <c r="E10" s="9">
        <v>300</v>
      </c>
      <c r="F10" s="5">
        <f t="shared" ref="F10" si="4">+(E10/(B10-C10))</f>
        <v>15</v>
      </c>
      <c r="G10" s="40"/>
      <c r="H10" s="16"/>
      <c r="I10" s="22"/>
      <c r="J10" s="16"/>
      <c r="K10" s="16"/>
      <c r="L10" s="16"/>
      <c r="M10" s="16"/>
      <c r="N10" s="16"/>
      <c r="O10" s="16"/>
    </row>
    <row r="11" spans="1:15" ht="19.350000000000001" customHeight="1" x14ac:dyDescent="0.2">
      <c r="A11" s="21" t="s">
        <v>9</v>
      </c>
      <c r="B11" s="9">
        <v>0</v>
      </c>
      <c r="C11" s="9">
        <v>0</v>
      </c>
      <c r="D11" s="4">
        <v>0</v>
      </c>
      <c r="E11" s="9">
        <v>0</v>
      </c>
      <c r="F11" s="5">
        <v>0</v>
      </c>
      <c r="H11" s="16"/>
      <c r="I11" s="22"/>
      <c r="J11" s="16"/>
      <c r="K11" s="16"/>
      <c r="L11" s="16"/>
      <c r="M11" s="16"/>
      <c r="N11" s="16"/>
      <c r="O11" s="16"/>
    </row>
    <row r="12" spans="1:15" ht="18" customHeight="1" x14ac:dyDescent="0.2">
      <c r="A12" s="32" t="s">
        <v>11</v>
      </c>
      <c r="B12" s="12">
        <f>B13+B14</f>
        <v>550</v>
      </c>
      <c r="C12" s="12">
        <f>C13+C14</f>
        <v>90</v>
      </c>
      <c r="D12" s="10">
        <f t="shared" ref="D12:D13" si="5">+((C12*100)/B12)</f>
        <v>16.363636363636363</v>
      </c>
      <c r="E12" s="12">
        <f>E13+E14</f>
        <v>2200</v>
      </c>
      <c r="F12" s="11">
        <f>+(E12/(B12-C12))</f>
        <v>4.7826086956521738</v>
      </c>
      <c r="G12" s="39"/>
      <c r="H12" s="16"/>
      <c r="I12" s="22"/>
      <c r="J12" s="16"/>
      <c r="K12" s="16"/>
      <c r="L12" s="16"/>
      <c r="M12" s="16"/>
      <c r="N12" s="16"/>
      <c r="O12" s="16"/>
    </row>
    <row r="13" spans="1:15" ht="19.350000000000001" customHeight="1" x14ac:dyDescent="0.2">
      <c r="A13" s="21" t="s">
        <v>8</v>
      </c>
      <c r="B13" s="13">
        <v>540</v>
      </c>
      <c r="C13" s="9">
        <v>90</v>
      </c>
      <c r="D13" s="4">
        <f t="shared" si="5"/>
        <v>16.666666666666668</v>
      </c>
      <c r="E13" s="13">
        <v>2100</v>
      </c>
      <c r="F13" s="5">
        <f t="shared" ref="F13:F14" si="6">+(E13/(B13-C13))</f>
        <v>4.666666666666667</v>
      </c>
      <c r="G13" s="40"/>
      <c r="H13" s="16"/>
      <c r="I13" s="22"/>
      <c r="J13" s="16"/>
      <c r="K13" s="16"/>
      <c r="L13" s="16"/>
      <c r="M13" s="16"/>
      <c r="N13" s="16"/>
      <c r="O13" s="16"/>
    </row>
    <row r="14" spans="1:15" ht="19.350000000000001" customHeight="1" x14ac:dyDescent="0.2">
      <c r="A14" s="21" t="s">
        <v>9</v>
      </c>
      <c r="B14" s="13">
        <v>10</v>
      </c>
      <c r="C14" s="9">
        <v>0</v>
      </c>
      <c r="D14" s="4">
        <f>+((C14*100)/B14)</f>
        <v>0</v>
      </c>
      <c r="E14" s="13">
        <v>100</v>
      </c>
      <c r="F14" s="5">
        <f t="shared" si="6"/>
        <v>10</v>
      </c>
      <c r="H14" s="16"/>
      <c r="I14" s="22"/>
      <c r="J14" s="16"/>
      <c r="K14" s="16"/>
      <c r="L14" s="16"/>
      <c r="M14" s="16"/>
      <c r="N14" s="16"/>
      <c r="O14" s="16"/>
    </row>
    <row r="15" spans="1:15" ht="17.25" customHeight="1" x14ac:dyDescent="0.2">
      <c r="A15" s="32" t="s">
        <v>12</v>
      </c>
      <c r="B15" s="12">
        <f>B16+B17</f>
        <v>90</v>
      </c>
      <c r="C15" s="12">
        <f>C16+C17</f>
        <v>20</v>
      </c>
      <c r="D15" s="10">
        <f t="shared" ref="D15:D16" si="7">+((C15*100)/B15)</f>
        <v>22.222222222222221</v>
      </c>
      <c r="E15" s="12">
        <f>E16+E17</f>
        <v>300</v>
      </c>
      <c r="F15" s="11">
        <f>+(E15/(B15-C15))</f>
        <v>4.2857142857142856</v>
      </c>
      <c r="G15" s="40"/>
      <c r="H15" s="16"/>
      <c r="I15" s="22"/>
      <c r="J15" s="16"/>
      <c r="K15" s="16"/>
      <c r="L15" s="16"/>
      <c r="M15" s="16"/>
      <c r="N15" s="16"/>
      <c r="O15" s="16"/>
    </row>
    <row r="16" spans="1:15" ht="19.350000000000001" customHeight="1" x14ac:dyDescent="0.2">
      <c r="A16" s="21" t="s">
        <v>8</v>
      </c>
      <c r="B16" s="9">
        <v>90</v>
      </c>
      <c r="C16" s="9">
        <v>20</v>
      </c>
      <c r="D16" s="4">
        <f t="shared" si="7"/>
        <v>22.222222222222221</v>
      </c>
      <c r="E16" s="9">
        <v>300</v>
      </c>
      <c r="F16" s="5">
        <f>+(E16/(B16-C16))</f>
        <v>4.2857142857142856</v>
      </c>
      <c r="G16" s="18"/>
      <c r="H16" s="16"/>
      <c r="I16" s="22"/>
      <c r="J16" s="16"/>
      <c r="K16" s="16"/>
      <c r="L16" s="16"/>
      <c r="M16" s="16"/>
      <c r="N16" s="16"/>
      <c r="O16" s="16"/>
    </row>
    <row r="17" spans="1:15" ht="19.350000000000001" customHeight="1" x14ac:dyDescent="0.2">
      <c r="A17" s="21" t="s">
        <v>9</v>
      </c>
      <c r="B17" s="9">
        <v>0</v>
      </c>
      <c r="C17" s="9">
        <v>0</v>
      </c>
      <c r="D17" s="4">
        <v>0</v>
      </c>
      <c r="E17" s="9">
        <v>0</v>
      </c>
      <c r="F17" s="5">
        <v>0</v>
      </c>
      <c r="G17" s="18"/>
      <c r="H17" s="16"/>
      <c r="I17" s="22"/>
      <c r="J17" s="16"/>
      <c r="K17" s="16"/>
      <c r="L17" s="16"/>
      <c r="M17" s="16"/>
      <c r="N17" s="16"/>
      <c r="O17" s="16"/>
    </row>
    <row r="18" spans="1:15" ht="17.25" customHeight="1" x14ac:dyDescent="0.2">
      <c r="A18" s="32" t="s">
        <v>13</v>
      </c>
      <c r="B18" s="12">
        <f>B19+B20</f>
        <v>4870</v>
      </c>
      <c r="C18" s="12">
        <f>C19+C20</f>
        <v>610</v>
      </c>
      <c r="D18" s="10">
        <f t="shared" ref="D18:D19" si="8">+((C18*100)/B18)</f>
        <v>12.525667351129364</v>
      </c>
      <c r="E18" s="12">
        <f>E19+E20</f>
        <v>69800</v>
      </c>
      <c r="F18" s="11">
        <f>+(E18/(B18-C18))</f>
        <v>16.384976525821596</v>
      </c>
      <c r="G18" s="18"/>
      <c r="H18" s="16"/>
      <c r="I18" s="22"/>
      <c r="J18" s="16"/>
      <c r="K18" s="16"/>
      <c r="L18" s="16"/>
      <c r="M18" s="16"/>
      <c r="N18" s="16"/>
      <c r="O18" s="16"/>
    </row>
    <row r="19" spans="1:15" ht="19.350000000000001" customHeight="1" x14ac:dyDescent="0.2">
      <c r="A19" s="21" t="s">
        <v>8</v>
      </c>
      <c r="B19" s="13">
        <v>2190</v>
      </c>
      <c r="C19" s="9">
        <v>340</v>
      </c>
      <c r="D19" s="4">
        <f t="shared" si="8"/>
        <v>15.525114155251142</v>
      </c>
      <c r="E19" s="9">
        <v>25600</v>
      </c>
      <c r="F19" s="5">
        <f t="shared" ref="F19:F20" si="9">+(E19/(B19-C19))</f>
        <v>13.837837837837839</v>
      </c>
      <c r="G19" s="18"/>
      <c r="H19" s="16"/>
      <c r="I19" s="22"/>
      <c r="J19" s="16"/>
      <c r="K19" s="16"/>
      <c r="L19" s="16"/>
      <c r="M19" s="16"/>
      <c r="N19" s="16"/>
      <c r="O19" s="16"/>
    </row>
    <row r="20" spans="1:15" ht="19.350000000000001" customHeight="1" x14ac:dyDescent="0.2">
      <c r="A20" s="21" t="s">
        <v>9</v>
      </c>
      <c r="B20" s="9">
        <v>2680</v>
      </c>
      <c r="C20" s="9">
        <v>270</v>
      </c>
      <c r="D20" s="4">
        <f>+((C20*100)/B20)</f>
        <v>10.074626865671641</v>
      </c>
      <c r="E20" s="9">
        <v>44200</v>
      </c>
      <c r="F20" s="5">
        <f t="shared" si="9"/>
        <v>18.3402489626556</v>
      </c>
      <c r="G20" s="18"/>
      <c r="H20" s="16"/>
      <c r="I20" s="22"/>
      <c r="J20" s="16"/>
      <c r="K20" s="16"/>
      <c r="L20" s="16"/>
      <c r="M20" s="16"/>
      <c r="N20" s="16"/>
      <c r="O20" s="16"/>
    </row>
    <row r="21" spans="1:15" ht="17.25" customHeight="1" x14ac:dyDescent="0.2">
      <c r="A21" s="32" t="s">
        <v>14</v>
      </c>
      <c r="B21" s="12">
        <f>B22+B23</f>
        <v>460</v>
      </c>
      <c r="C21" s="12">
        <f>C22+C23</f>
        <v>30</v>
      </c>
      <c r="D21" s="10">
        <f t="shared" ref="D21:D22" si="10">+((C21*100)/B21)</f>
        <v>6.5217391304347823</v>
      </c>
      <c r="E21" s="12">
        <f>E22+E23</f>
        <v>4700</v>
      </c>
      <c r="F21" s="11">
        <f>+(E21/(B21-C21))</f>
        <v>10.930232558139535</v>
      </c>
      <c r="G21" s="18"/>
      <c r="H21" s="16"/>
      <c r="I21" s="22"/>
      <c r="J21" s="16"/>
      <c r="K21" s="16"/>
      <c r="L21" s="16"/>
      <c r="M21" s="16"/>
      <c r="N21" s="16"/>
      <c r="O21" s="16"/>
    </row>
    <row r="22" spans="1:15" ht="19.350000000000001" customHeight="1" x14ac:dyDescent="0.2">
      <c r="A22" s="21" t="s">
        <v>8</v>
      </c>
      <c r="B22" s="9">
        <v>430</v>
      </c>
      <c r="C22" s="9">
        <v>30</v>
      </c>
      <c r="D22" s="4">
        <f t="shared" si="10"/>
        <v>6.9767441860465116</v>
      </c>
      <c r="E22" s="9">
        <v>4000</v>
      </c>
      <c r="F22" s="5">
        <f t="shared" ref="F22:F23" si="11">+(E22/(B22-C22))</f>
        <v>10</v>
      </c>
      <c r="G22" s="18"/>
      <c r="H22" s="16"/>
      <c r="I22" s="22"/>
      <c r="J22" s="16"/>
      <c r="K22" s="16"/>
      <c r="L22" s="16"/>
      <c r="M22" s="16"/>
      <c r="N22" s="16"/>
      <c r="O22" s="16"/>
    </row>
    <row r="23" spans="1:15" ht="19.350000000000001" customHeight="1" x14ac:dyDescent="0.2">
      <c r="A23" s="21" t="s">
        <v>9</v>
      </c>
      <c r="B23" s="13">
        <v>30</v>
      </c>
      <c r="C23" s="9">
        <v>0</v>
      </c>
      <c r="D23" s="4">
        <f>+((C23*100)/B23)</f>
        <v>0</v>
      </c>
      <c r="E23" s="9">
        <v>700</v>
      </c>
      <c r="F23" s="5">
        <f t="shared" si="11"/>
        <v>23.333333333333332</v>
      </c>
      <c r="G23" s="18"/>
      <c r="H23" s="16"/>
      <c r="I23" s="22"/>
      <c r="J23" s="16"/>
      <c r="K23" s="16"/>
      <c r="L23" s="16"/>
      <c r="M23" s="16"/>
      <c r="N23" s="16"/>
      <c r="O23" s="16"/>
    </row>
    <row r="24" spans="1:15" ht="17.25" customHeight="1" x14ac:dyDescent="0.2">
      <c r="A24" s="32" t="s">
        <v>15</v>
      </c>
      <c r="B24" s="12">
        <f>B25+B26</f>
        <v>310</v>
      </c>
      <c r="C24" s="12">
        <f>C25+C26</f>
        <v>10</v>
      </c>
      <c r="D24" s="10">
        <f t="shared" ref="D24:D26" si="12">+((C24*100)/B24)</f>
        <v>3.225806451612903</v>
      </c>
      <c r="E24" s="12">
        <f>E25+E26</f>
        <v>2100</v>
      </c>
      <c r="F24" s="11">
        <f>+(E24/(B24-C24))</f>
        <v>7</v>
      </c>
      <c r="G24" s="18"/>
      <c r="H24" s="16"/>
      <c r="I24" s="22"/>
      <c r="J24" s="16"/>
      <c r="K24" s="16"/>
      <c r="L24" s="16"/>
      <c r="M24" s="16"/>
      <c r="N24" s="16"/>
      <c r="O24" s="16"/>
    </row>
    <row r="25" spans="1:15" ht="19.350000000000001" customHeight="1" x14ac:dyDescent="0.2">
      <c r="A25" s="21" t="s">
        <v>8</v>
      </c>
      <c r="B25" s="9">
        <v>300</v>
      </c>
      <c r="C25" s="9">
        <v>10</v>
      </c>
      <c r="D25" s="4">
        <f t="shared" si="12"/>
        <v>3.3333333333333335</v>
      </c>
      <c r="E25" s="9">
        <v>2000</v>
      </c>
      <c r="F25" s="5">
        <f t="shared" ref="F25:F26" si="13">+(E25/(B25-C25))</f>
        <v>6.8965517241379306</v>
      </c>
      <c r="G25" s="18"/>
      <c r="H25" s="16"/>
      <c r="I25" s="22"/>
      <c r="J25" s="16"/>
      <c r="K25" s="16"/>
      <c r="L25" s="16"/>
      <c r="M25" s="16"/>
      <c r="N25" s="16"/>
      <c r="O25" s="16"/>
    </row>
    <row r="26" spans="1:15" ht="19.350000000000001" customHeight="1" x14ac:dyDescent="0.2">
      <c r="A26" s="21" t="s">
        <v>9</v>
      </c>
      <c r="B26" s="9">
        <v>10</v>
      </c>
      <c r="C26" s="9">
        <v>0</v>
      </c>
      <c r="D26" s="4">
        <f t="shared" si="12"/>
        <v>0</v>
      </c>
      <c r="E26" s="9">
        <v>100</v>
      </c>
      <c r="F26" s="5">
        <f t="shared" si="13"/>
        <v>10</v>
      </c>
      <c r="G26" s="18"/>
      <c r="I26" s="22"/>
    </row>
    <row r="27" spans="1:15" ht="17.25" customHeight="1" x14ac:dyDescent="0.2">
      <c r="A27" s="32" t="s">
        <v>16</v>
      </c>
      <c r="B27" s="12">
        <f>B28+B29</f>
        <v>210</v>
      </c>
      <c r="C27" s="12">
        <f>C28+C29</f>
        <v>10</v>
      </c>
      <c r="D27" s="10">
        <f t="shared" ref="D27:D28" si="14">+((C27*100)/B27)</f>
        <v>4.7619047619047619</v>
      </c>
      <c r="E27" s="12">
        <f>E28+E29</f>
        <v>3100</v>
      </c>
      <c r="F27" s="11">
        <f>+(E27/(B27-C27))</f>
        <v>15.5</v>
      </c>
      <c r="G27" s="18"/>
      <c r="I27" s="22"/>
    </row>
    <row r="28" spans="1:15" ht="19.350000000000001" customHeight="1" x14ac:dyDescent="0.2">
      <c r="A28" s="21" t="s">
        <v>8</v>
      </c>
      <c r="B28" s="9">
        <v>180</v>
      </c>
      <c r="C28" s="9">
        <v>10</v>
      </c>
      <c r="D28" s="4">
        <f t="shared" si="14"/>
        <v>5.5555555555555554</v>
      </c>
      <c r="E28" s="9">
        <v>2700</v>
      </c>
      <c r="F28" s="5">
        <f t="shared" ref="F28:F29" si="15">+(E28/(B28-C28))</f>
        <v>15.882352941176471</v>
      </c>
      <c r="G28" s="18"/>
      <c r="I28" s="22"/>
    </row>
    <row r="29" spans="1:15" ht="19.350000000000001" customHeight="1" x14ac:dyDescent="0.2">
      <c r="A29" s="21" t="s">
        <v>9</v>
      </c>
      <c r="B29" s="9">
        <v>30</v>
      </c>
      <c r="C29" s="9">
        <v>0</v>
      </c>
      <c r="D29" s="4">
        <f>+((C29*100)/B29)</f>
        <v>0</v>
      </c>
      <c r="E29" s="9">
        <v>400</v>
      </c>
      <c r="F29" s="5">
        <f t="shared" si="15"/>
        <v>13.333333333333334</v>
      </c>
      <c r="G29" s="18"/>
      <c r="I29" s="22"/>
    </row>
    <row r="30" spans="1:15" ht="17.25" customHeight="1" x14ac:dyDescent="0.2">
      <c r="A30" s="32" t="s">
        <v>17</v>
      </c>
      <c r="B30" s="12">
        <f>B31+B32</f>
        <v>410</v>
      </c>
      <c r="C30" s="12">
        <f>C31+C32</f>
        <v>90</v>
      </c>
      <c r="D30" s="10">
        <f t="shared" ref="D30:D31" si="16">+((C30*100)/B30)</f>
        <v>21.951219512195124</v>
      </c>
      <c r="E30" s="12">
        <f>E31+E32</f>
        <v>4000</v>
      </c>
      <c r="F30" s="11">
        <f>+(E30/(B30-C30))</f>
        <v>12.5</v>
      </c>
      <c r="G30" s="18"/>
      <c r="I30" s="22"/>
    </row>
    <row r="31" spans="1:15" ht="19.350000000000001" customHeight="1" x14ac:dyDescent="0.2">
      <c r="A31" s="21" t="s">
        <v>8</v>
      </c>
      <c r="B31" s="9">
        <v>410</v>
      </c>
      <c r="C31" s="9">
        <v>90</v>
      </c>
      <c r="D31" s="4">
        <f t="shared" si="16"/>
        <v>21.951219512195124</v>
      </c>
      <c r="E31" s="9">
        <v>4000</v>
      </c>
      <c r="F31" s="5">
        <f t="shared" ref="F31" si="17">+(E31/(B31-C31))</f>
        <v>12.5</v>
      </c>
      <c r="G31" s="18"/>
      <c r="I31" s="22"/>
    </row>
    <row r="32" spans="1:15" ht="19.350000000000001" customHeight="1" x14ac:dyDescent="0.2">
      <c r="A32" s="21" t="s">
        <v>9</v>
      </c>
      <c r="B32" s="9">
        <v>0</v>
      </c>
      <c r="C32" s="9">
        <v>0</v>
      </c>
      <c r="D32" s="4">
        <v>0</v>
      </c>
      <c r="E32" s="9">
        <v>0</v>
      </c>
      <c r="F32" s="5">
        <v>0</v>
      </c>
      <c r="G32" s="18"/>
      <c r="I32" s="22"/>
    </row>
    <row r="33" spans="1:13" ht="17.25" customHeight="1" x14ac:dyDescent="0.2">
      <c r="A33" s="32" t="s">
        <v>18</v>
      </c>
      <c r="B33" s="12">
        <f>B34+B35</f>
        <v>150</v>
      </c>
      <c r="C33" s="12">
        <f>C34+C35</f>
        <v>10</v>
      </c>
      <c r="D33" s="10">
        <f t="shared" ref="D33:D34" si="18">+((C33*100)/B33)</f>
        <v>6.666666666666667</v>
      </c>
      <c r="E33" s="12">
        <f>E34+E35</f>
        <v>1000</v>
      </c>
      <c r="F33" s="11">
        <f>+(E33/(B33-C33))</f>
        <v>7.1428571428571432</v>
      </c>
      <c r="G33" s="18"/>
      <c r="I33" s="22"/>
    </row>
    <row r="34" spans="1:13" ht="19.350000000000001" customHeight="1" x14ac:dyDescent="0.2">
      <c r="A34" s="21" t="s">
        <v>8</v>
      </c>
      <c r="B34" s="9">
        <v>150</v>
      </c>
      <c r="C34" s="9">
        <v>10</v>
      </c>
      <c r="D34" s="4">
        <f t="shared" si="18"/>
        <v>6.666666666666667</v>
      </c>
      <c r="E34" s="9">
        <v>1000</v>
      </c>
      <c r="F34" s="5">
        <f t="shared" ref="F34" si="19">+(E34/(B34-C34))</f>
        <v>7.1428571428571432</v>
      </c>
      <c r="G34" s="18"/>
      <c r="I34" s="22"/>
    </row>
    <row r="35" spans="1:13" ht="19.350000000000001" customHeight="1" x14ac:dyDescent="0.2">
      <c r="A35" s="21" t="s">
        <v>9</v>
      </c>
      <c r="B35" s="9">
        <v>0</v>
      </c>
      <c r="C35" s="9">
        <v>0</v>
      </c>
      <c r="D35" s="4">
        <v>0</v>
      </c>
      <c r="E35" s="9">
        <v>0</v>
      </c>
      <c r="F35" s="5">
        <v>0</v>
      </c>
      <c r="G35" s="18"/>
      <c r="I35" s="22"/>
    </row>
    <row r="36" spans="1:13" ht="17.25" customHeight="1" x14ac:dyDescent="0.2">
      <c r="A36" s="32" t="s">
        <v>19</v>
      </c>
      <c r="B36" s="12">
        <f>B37+B38</f>
        <v>1260</v>
      </c>
      <c r="C36" s="12">
        <f>C37+C38</f>
        <v>490</v>
      </c>
      <c r="D36" s="10">
        <f t="shared" ref="D36:D37" si="20">+((C36*100)/B36)</f>
        <v>38.888888888888886</v>
      </c>
      <c r="E36" s="12">
        <f>E37+E38</f>
        <v>5800</v>
      </c>
      <c r="F36" s="11">
        <f>+(E36/(B36-C36))</f>
        <v>7.5324675324675328</v>
      </c>
      <c r="G36" s="18"/>
      <c r="I36" s="22"/>
      <c r="J36" s="19"/>
      <c r="K36" s="20"/>
      <c r="L36" s="20"/>
      <c r="M36" s="20"/>
    </row>
    <row r="37" spans="1:13" ht="19.5" customHeight="1" x14ac:dyDescent="0.2">
      <c r="A37" s="21" t="s">
        <v>8</v>
      </c>
      <c r="B37" s="13">
        <v>1250</v>
      </c>
      <c r="C37" s="9">
        <v>490</v>
      </c>
      <c r="D37" s="4">
        <f t="shared" si="20"/>
        <v>39.200000000000003</v>
      </c>
      <c r="E37" s="9">
        <v>5700</v>
      </c>
      <c r="F37" s="5">
        <f t="shared" ref="F37:F38" si="21">+(E37/(B37-C37))</f>
        <v>7.5</v>
      </c>
      <c r="G37" s="18"/>
      <c r="I37" s="22"/>
      <c r="J37" s="19"/>
      <c r="K37" s="20"/>
      <c r="L37" s="20"/>
      <c r="M37" s="20"/>
    </row>
    <row r="38" spans="1:13" ht="19.350000000000001" customHeight="1" x14ac:dyDescent="0.2">
      <c r="A38" s="21" t="s">
        <v>9</v>
      </c>
      <c r="B38" s="13">
        <v>10</v>
      </c>
      <c r="C38" s="9">
        <v>0</v>
      </c>
      <c r="D38" s="4">
        <f>+((C38*100)/B38)</f>
        <v>0</v>
      </c>
      <c r="E38" s="9">
        <v>100</v>
      </c>
      <c r="F38" s="5">
        <f t="shared" si="21"/>
        <v>10</v>
      </c>
      <c r="G38" s="18"/>
      <c r="I38" s="22"/>
      <c r="J38" s="19"/>
      <c r="K38" s="20"/>
      <c r="L38" s="20"/>
      <c r="M38" s="20"/>
    </row>
    <row r="39" spans="1:13" ht="17.25" customHeight="1" x14ac:dyDescent="0.2">
      <c r="A39" s="32" t="s">
        <v>20</v>
      </c>
      <c r="B39" s="12">
        <f>B40+B41</f>
        <v>1100</v>
      </c>
      <c r="C39" s="12">
        <f>C40+C41</f>
        <v>530</v>
      </c>
      <c r="D39" s="10">
        <f t="shared" ref="D39:D40" si="22">+((C39*100)/B39)</f>
        <v>48.18181818181818</v>
      </c>
      <c r="E39" s="12">
        <f>E40+E41</f>
        <v>2700</v>
      </c>
      <c r="F39" s="11">
        <f>+(E39/(B39-C39))</f>
        <v>4.7368421052631575</v>
      </c>
      <c r="G39" s="18"/>
      <c r="I39" s="22"/>
    </row>
    <row r="40" spans="1:13" ht="19.350000000000001" customHeight="1" x14ac:dyDescent="0.2">
      <c r="A40" s="21" t="s">
        <v>8</v>
      </c>
      <c r="B40" s="13">
        <v>1080</v>
      </c>
      <c r="C40" s="9">
        <v>530</v>
      </c>
      <c r="D40" s="4">
        <f t="shared" si="22"/>
        <v>49.074074074074076</v>
      </c>
      <c r="E40" s="9">
        <v>2600</v>
      </c>
      <c r="F40" s="5">
        <f t="shared" ref="F40:F41" si="23">+(E40/(B40-C40))</f>
        <v>4.7272727272727275</v>
      </c>
      <c r="G40" s="18"/>
      <c r="I40" s="22"/>
    </row>
    <row r="41" spans="1:13" ht="19.350000000000001" customHeight="1" x14ac:dyDescent="0.2">
      <c r="A41" s="23" t="s">
        <v>9</v>
      </c>
      <c r="B41" s="24">
        <v>20</v>
      </c>
      <c r="C41" s="25">
        <v>0</v>
      </c>
      <c r="D41" s="26">
        <f>+((C41*100)/B41)</f>
        <v>0</v>
      </c>
      <c r="E41" s="25">
        <v>100</v>
      </c>
      <c r="F41" s="27">
        <f t="shared" si="23"/>
        <v>5</v>
      </c>
      <c r="G41" s="18"/>
      <c r="I41" s="22"/>
    </row>
    <row r="42" spans="1:13" s="28" customFormat="1" ht="18" customHeight="1" x14ac:dyDescent="0.2">
      <c r="A42" s="42" t="s">
        <v>27</v>
      </c>
      <c r="B42" s="42"/>
      <c r="C42" s="42"/>
      <c r="D42" s="42"/>
      <c r="E42" s="42"/>
      <c r="F42" s="42"/>
      <c r="G42" s="18"/>
    </row>
    <row r="43" spans="1:13" s="28" customFormat="1" ht="15" customHeight="1" x14ac:dyDescent="0.2">
      <c r="A43" s="29" t="s">
        <v>6</v>
      </c>
      <c r="B43" s="30"/>
      <c r="C43" s="30"/>
      <c r="D43" s="30"/>
      <c r="E43" s="30"/>
      <c r="F43" s="30"/>
      <c r="G43" s="18"/>
    </row>
    <row r="44" spans="1:13" s="28" customFormat="1" ht="15" customHeight="1" x14ac:dyDescent="0.2">
      <c r="A44" s="31" t="s">
        <v>7</v>
      </c>
      <c r="B44" s="30"/>
      <c r="C44" s="30"/>
      <c r="D44" s="30"/>
      <c r="E44" s="30"/>
      <c r="F44" s="30"/>
      <c r="G44" s="18"/>
    </row>
    <row r="45" spans="1:13" s="28" customFormat="1" ht="15" customHeight="1" x14ac:dyDescent="0.2">
      <c r="A45" s="31" t="s">
        <v>5</v>
      </c>
      <c r="B45" s="30"/>
      <c r="C45" s="30"/>
      <c r="D45" s="30"/>
      <c r="E45" s="30"/>
      <c r="F45" s="30"/>
      <c r="G45" s="18"/>
    </row>
    <row r="46" spans="1:13" ht="13.5" customHeight="1" x14ac:dyDescent="0.2">
      <c r="A46" s="6"/>
    </row>
    <row r="47" spans="1:13" ht="13.5" customHeight="1" x14ac:dyDescent="0.2"/>
  </sheetData>
  <sheetProtection selectLockedCells="1"/>
  <mergeCells count="5">
    <mergeCell ref="A42:F42"/>
    <mergeCell ref="F3:F5"/>
    <mergeCell ref="A2:A5"/>
    <mergeCell ref="E3:E5"/>
    <mergeCell ref="B4:B5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312-38</vt:lpstr>
      <vt:lpstr>'312-38'!Área_de_impresión</vt:lpstr>
      <vt:lpstr>'312-38'!Imprimir_área_IM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2019-12-27T19:40:31Z</cp:lastPrinted>
  <dcterms:created xsi:type="dcterms:W3CDTF">1998-04-14T20:29:28Z</dcterms:created>
  <dcterms:modified xsi:type="dcterms:W3CDTF">2019-12-27T19:40:37Z</dcterms:modified>
</cp:coreProperties>
</file>