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FRIJOL 2019 (Corr.)\"/>
    </mc:Choice>
  </mc:AlternateContent>
  <bookViews>
    <workbookView xWindow="-15" yWindow="1785" windowWidth="9720" windowHeight="6225"/>
  </bookViews>
  <sheets>
    <sheet name="312-41" sheetId="4" r:id="rId1"/>
  </sheets>
  <definedNames>
    <definedName name="_Regression_Int" localSheetId="0" hidden="1">1</definedName>
    <definedName name="_xlnm.Print_Area" localSheetId="0">'312-41'!$A$1:$I$47</definedName>
    <definedName name="Imprimir_área_IM" localSheetId="0">'312-41'!$A$7:$I$44</definedName>
    <definedName name="Imprimir_títulos_IM" localSheetId="0">'312-41'!$1:$6</definedName>
    <definedName name="_xlnm.Print_Titles" localSheetId="0">'312-41'!$1:$6</definedName>
  </definedNames>
  <calcPr calcId="152511"/>
</workbook>
</file>

<file path=xl/calcChain.xml><?xml version="1.0" encoding="utf-8"?>
<calcChain xmlns="http://schemas.openxmlformats.org/spreadsheetml/2006/main">
  <c r="H41" i="4" l="1"/>
  <c r="H38" i="4"/>
  <c r="H35" i="4"/>
  <c r="H32" i="4"/>
  <c r="H29" i="4"/>
  <c r="H27" i="4"/>
  <c r="H26" i="4"/>
  <c r="H21" i="4"/>
  <c r="H20" i="4"/>
  <c r="H15" i="4"/>
  <c r="H14" i="4"/>
  <c r="B20" i="4"/>
  <c r="D20" i="4" s="1"/>
  <c r="D42" i="4"/>
  <c r="D41" i="4"/>
  <c r="D38" i="4"/>
  <c r="D32" i="4"/>
  <c r="D26" i="4"/>
  <c r="E10" i="4"/>
  <c r="C19" i="4"/>
  <c r="B42" i="4"/>
  <c r="B41" i="4"/>
  <c r="B39" i="4"/>
  <c r="D39" i="4" s="1"/>
  <c r="B38" i="4"/>
  <c r="B36" i="4"/>
  <c r="B35" i="4"/>
  <c r="D35" i="4" s="1"/>
  <c r="B33" i="4"/>
  <c r="B32" i="4"/>
  <c r="B30" i="4"/>
  <c r="D30" i="4" s="1"/>
  <c r="B29" i="4"/>
  <c r="D29" i="4" s="1"/>
  <c r="B27" i="4"/>
  <c r="D27" i="4" s="1"/>
  <c r="B26" i="4"/>
  <c r="B24" i="4"/>
  <c r="B23" i="4"/>
  <c r="B21" i="4"/>
  <c r="D21" i="4" s="1"/>
  <c r="B18" i="4"/>
  <c r="B17" i="4"/>
  <c r="D17" i="4" s="1"/>
  <c r="B15" i="4"/>
  <c r="D15" i="4" s="1"/>
  <c r="B14" i="4"/>
  <c r="D14" i="4" s="1"/>
  <c r="B12" i="4"/>
  <c r="B11" i="4"/>
  <c r="B10" i="4" s="1"/>
  <c r="D11" i="4" l="1"/>
  <c r="B19" i="4"/>
  <c r="D19" i="4" s="1"/>
  <c r="F42" i="4"/>
  <c r="F41" i="4"/>
  <c r="I40" i="4"/>
  <c r="G40" i="4"/>
  <c r="E40" i="4"/>
  <c r="C40" i="4"/>
  <c r="D40" i="4" s="1"/>
  <c r="B40" i="4"/>
  <c r="F39" i="4"/>
  <c r="F38" i="4"/>
  <c r="I37" i="4"/>
  <c r="G37" i="4"/>
  <c r="E37" i="4"/>
  <c r="C37" i="4"/>
  <c r="B37" i="4"/>
  <c r="F35" i="4"/>
  <c r="I34" i="4"/>
  <c r="G34" i="4"/>
  <c r="H34" i="4" s="1"/>
  <c r="E34" i="4"/>
  <c r="C34" i="4"/>
  <c r="B34" i="4"/>
  <c r="F32" i="4"/>
  <c r="I31" i="4"/>
  <c r="G31" i="4"/>
  <c r="E31" i="4"/>
  <c r="C31" i="4"/>
  <c r="B31" i="4"/>
  <c r="F30" i="4"/>
  <c r="F29" i="4"/>
  <c r="I28" i="4"/>
  <c r="G28" i="4"/>
  <c r="H28" i="4" s="1"/>
  <c r="E28" i="4"/>
  <c r="C28" i="4"/>
  <c r="B28" i="4"/>
  <c r="F27" i="4"/>
  <c r="F26" i="4"/>
  <c r="I25" i="4"/>
  <c r="G25" i="4"/>
  <c r="H25" i="4" s="1"/>
  <c r="E25" i="4"/>
  <c r="C25" i="4"/>
  <c r="B25" i="4"/>
  <c r="F24" i="4"/>
  <c r="F23" i="4"/>
  <c r="E22" i="4"/>
  <c r="B22" i="4"/>
  <c r="F22" i="4" s="1"/>
  <c r="F21" i="4"/>
  <c r="F20" i="4"/>
  <c r="I19" i="4"/>
  <c r="G19" i="4"/>
  <c r="H19" i="4" s="1"/>
  <c r="E19" i="4"/>
  <c r="F17" i="4"/>
  <c r="I16" i="4"/>
  <c r="G16" i="4"/>
  <c r="E16" i="4"/>
  <c r="C16" i="4"/>
  <c r="D16" i="4" s="1"/>
  <c r="B16" i="4"/>
  <c r="F15" i="4"/>
  <c r="F14" i="4"/>
  <c r="I13" i="4"/>
  <c r="G13" i="4"/>
  <c r="E13" i="4"/>
  <c r="C13" i="4"/>
  <c r="B13" i="4"/>
  <c r="I10" i="4"/>
  <c r="F11" i="4"/>
  <c r="G10" i="4"/>
  <c r="C10" i="4"/>
  <c r="D10" i="4" s="1"/>
  <c r="D31" i="4" l="1"/>
  <c r="D37" i="4"/>
  <c r="D28" i="4"/>
  <c r="H40" i="4"/>
  <c r="D13" i="4"/>
  <c r="H13" i="4"/>
  <c r="H31" i="4"/>
  <c r="D34" i="4"/>
  <c r="H37" i="4"/>
  <c r="D25" i="4"/>
  <c r="F37" i="4"/>
  <c r="F31" i="4"/>
  <c r="F19" i="4"/>
  <c r="F13" i="4"/>
  <c r="F28" i="4"/>
  <c r="F34" i="4"/>
  <c r="F16" i="4"/>
  <c r="F40" i="4"/>
  <c r="F25" i="4"/>
  <c r="E8" i="4" l="1"/>
  <c r="C8" i="4"/>
  <c r="I9" i="4"/>
  <c r="G9" i="4"/>
  <c r="H9" i="4" s="1"/>
  <c r="E9" i="4"/>
  <c r="C9" i="4"/>
  <c r="I8" i="4"/>
  <c r="G8" i="4"/>
  <c r="H8" i="4" s="1"/>
  <c r="B8" i="4"/>
  <c r="I7" i="4"/>
  <c r="D8" i="4" l="1"/>
  <c r="F8" i="4"/>
  <c r="F10" i="4"/>
  <c r="G7" i="4"/>
  <c r="E7" i="4"/>
  <c r="B7" i="4"/>
  <c r="C7" i="4"/>
  <c r="B9" i="4"/>
  <c r="D9" i="4" s="1"/>
  <c r="F7" i="4" l="1"/>
  <c r="F9" i="4"/>
  <c r="D7" i="4"/>
  <c r="H7" i="4"/>
</calcChain>
</file>

<file path=xl/sharedStrings.xml><?xml version="1.0" encoding="utf-8"?>
<sst xmlns="http://schemas.openxmlformats.org/spreadsheetml/2006/main" count="81" uniqueCount="32">
  <si>
    <t>Total</t>
  </si>
  <si>
    <t>Abonada (1)</t>
  </si>
  <si>
    <t>Cantidad</t>
  </si>
  <si>
    <t>Por-      cen-      taje</t>
  </si>
  <si>
    <t>Frijol de bejuco</t>
  </si>
  <si>
    <t>Por        hectá-      rea</t>
  </si>
  <si>
    <t>Sin abonar</t>
  </si>
  <si>
    <t>0.0 Cuando la cantidad es menor a la mitad de la unidad o fracción decimal adoptada para la expresión del dato.</t>
  </si>
  <si>
    <t>Provincia, comarca indígena y tipo 
de finca</t>
  </si>
  <si>
    <t xml:space="preserve"> (1) Se utilizó abono químico o inorgánico.</t>
  </si>
  <si>
    <t xml:space="preserve">  0  Cuando la cantidad es menor a la mitad de la unidad o fracción decimal adoptada para la expresión del dato.</t>
  </si>
  <si>
    <t xml:space="preserve">  -   Cantidad nula o cero.</t>
  </si>
  <si>
    <t>Cuadro 41.  SUPERFICIE SEMBRADA, ABONADA, SIN ABONAR, CANTIDAD DE ABONO UTILIZADO Y COSECHA DE LA SUPERFICIE ABONADA EN EL CULTIVO DE FRIJOL DE BEJUCO EN LA REPÚBLICA, SEGÚN PROVINCIA, 
COMARCA INDÍGENA 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</si>
  <si>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</si>
  <si>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</si>
  <si>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</si>
  <si>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</si>
  <si>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</si>
  <si>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</si>
  <si>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</si>
  <si>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</si>
  <si>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</t>
  </si>
  <si>
    <t>Panamá</t>
  </si>
  <si>
    <t>Panamá Oeste</t>
  </si>
  <si>
    <t>Veraguas</t>
  </si>
  <si>
    <t>Comarca Ngäbe Buglé</t>
  </si>
  <si>
    <t>TOTAL</t>
  </si>
  <si>
    <t>-</t>
  </si>
  <si>
    <t>Superficie sembrada (en hectáreas)</t>
  </si>
  <si>
    <t>Cantidad de           abono utilizado (en quintales)</t>
  </si>
  <si>
    <t>Cosecha de la superficie abonada (en quintales en grano seco)</t>
  </si>
  <si>
    <t>NOTA: Las fincas grandes incluyen los productores grandes, empresas y organizaciones comunales.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</si>
</sst>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);\(#,##0.0\)"/>
    <numFmt numFmtId="165" formatCode="0.0_)"/>
    <numFmt numFmtId="166" formatCode="#,##0.0"/>
    <numFmt numFmtId="167" formatCode="0.0"/>
  </numFmts>
  <fonts count="6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 applyProtection="1">
      <alignment vertical="center"/>
    </xf>
    <xf numFmtId="167" fontId="3" fillId="0" borderId="5" xfId="0" applyNumberFormat="1" applyFont="1" applyFill="1" applyBorder="1" applyAlignment="1" applyProtection="1">
      <alignment horizontal="right" vertical="center"/>
    </xf>
    <xf numFmtId="167" fontId="3" fillId="0" borderId="6" xfId="0" applyNumberFormat="1" applyFont="1" applyFill="1" applyBorder="1" applyAlignment="1" applyProtection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166" fontId="1" fillId="0" borderId="5" xfId="0" applyNumberFormat="1" applyFont="1" applyBorder="1" applyAlignment="1">
      <alignment horizontal="right" vertical="center"/>
    </xf>
    <xf numFmtId="167" fontId="2" fillId="0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Protection="1"/>
    <xf numFmtId="164" fontId="1" fillId="0" borderId="0" xfId="0" applyNumberFormat="1" applyFont="1" applyFill="1" applyProtection="1"/>
    <xf numFmtId="0" fontId="1" fillId="0" borderId="7" xfId="0" applyFont="1" applyBorder="1" applyAlignment="1" applyProtection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 applyProtection="1">
      <alignment horizontal="right" vertical="center"/>
      <protection locked="0"/>
    </xf>
    <xf numFmtId="3" fontId="1" fillId="0" borderId="6" xfId="0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66" fontId="4" fillId="0" borderId="5" xfId="0" applyNumberFormat="1" applyFont="1" applyFill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left" vertical="center"/>
    </xf>
    <xf numFmtId="3" fontId="1" fillId="0" borderId="13" xfId="0" applyNumberFormat="1" applyFont="1" applyFill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167" fontId="3" fillId="0" borderId="2" xfId="0" applyNumberFormat="1" applyFont="1" applyFill="1" applyBorder="1" applyAlignment="1" applyProtection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164" fontId="3" fillId="0" borderId="0" xfId="0" applyNumberFormat="1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165" fontId="3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>
      <alignment horizontal="left"/>
    </xf>
    <xf numFmtId="37" fontId="1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Continuous" vertical="center" wrapText="1"/>
    </xf>
    <xf numFmtId="0" fontId="5" fillId="2" borderId="3" xfId="0" applyFont="1" applyFill="1" applyBorder="1" applyAlignment="1" applyProtection="1">
      <alignment horizontal="centerContinuous" vertical="center" wrapText="1"/>
    </xf>
    <xf numFmtId="0" fontId="2" fillId="0" borderId="0" xfId="0" applyFont="1" applyFill="1" applyAlignment="1" applyProtection="1">
      <alignment horizontal="centerContinuous" vertical="top" wrapText="1"/>
    </xf>
    <xf numFmtId="0" fontId="2" fillId="2" borderId="10" xfId="0" applyFont="1" applyFill="1" applyBorder="1" applyAlignment="1" applyProtection="1">
      <alignment horizontal="centerContinuous" vertical="center" wrapText="1"/>
    </xf>
    <xf numFmtId="0" fontId="2" fillId="2" borderId="11" xfId="0" applyFont="1" applyFill="1" applyBorder="1" applyAlignment="1" applyProtection="1">
      <alignment horizontal="centerContinuous" vertical="center" wrapText="1"/>
    </xf>
    <xf numFmtId="0" fontId="2" fillId="2" borderId="12" xfId="0" applyFont="1" applyFill="1" applyBorder="1" applyAlignment="1" applyProtection="1">
      <alignment horizontal="centerContinuous" vertical="center" wrapText="1"/>
    </xf>
    <xf numFmtId="3" fontId="4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166" fontId="2" fillId="0" borderId="5" xfId="0" applyNumberFormat="1" applyFont="1" applyFill="1" applyBorder="1" applyAlignment="1" applyProtection="1">
      <alignment horizontal="right" vertical="center"/>
      <protection locked="0"/>
    </xf>
    <xf numFmtId="3" fontId="3" fillId="0" borderId="5" xfId="0" applyNumberFormat="1" applyFont="1" applyFill="1" applyBorder="1" applyAlignment="1" applyProtection="1">
      <alignment horizontal="right" vertical="center"/>
    </xf>
    <xf numFmtId="166" fontId="3" fillId="0" borderId="5" xfId="0" applyNumberFormat="1" applyFont="1" applyFill="1" applyBorder="1" applyAlignment="1" applyProtection="1">
      <alignment horizontal="right" vertical="center"/>
      <protection locked="0"/>
    </xf>
    <xf numFmtId="3" fontId="4" fillId="0" borderId="5" xfId="0" applyNumberFormat="1" applyFont="1" applyBorder="1" applyAlignment="1">
      <alignment horizontal="right" vertical="center"/>
    </xf>
    <xf numFmtId="166" fontId="4" fillId="0" borderId="5" xfId="0" applyNumberFormat="1" applyFont="1" applyFill="1" applyBorder="1" applyAlignment="1">
      <alignment horizontal="right" vertical="center"/>
    </xf>
    <xf numFmtId="166" fontId="1" fillId="0" borderId="13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52"/>
  </sheetPr>
  <dimension ref="A1:L47"/>
  <sheetViews>
    <sheetView showGridLines="0" tabSelected="1" zoomScaleNormal="100" workbookViewId="0">
      <selection activeCell="B4" sqref="B4:B6"/>
    </sheetView>
  </sheetViews>
  <sheetFormatPr baseColWidth="10" defaultColWidth="9.77734375" defaultRowHeight="15" customHeight="1" x14ac:dyDescent="0.2"/>
  <cols>
    <col min="1" max="1" width="16.88671875" style="7" customWidth="1"/>
    <col min="2" max="3" width="9.5546875" style="7" customWidth="1"/>
    <col min="4" max="4" width="6.5546875" style="7" customWidth="1"/>
    <col min="5" max="5" width="9.5546875" style="7" customWidth="1"/>
    <col min="6" max="6" width="7.44140625" style="7" customWidth="1"/>
    <col min="7" max="7" width="9.5546875" style="7" customWidth="1"/>
    <col min="8" max="8" width="6.5546875" style="7" customWidth="1"/>
    <col min="9" max="9" width="12.44140625" style="7" customWidth="1"/>
    <col min="10" max="12" width="8.33203125" style="7" customWidth="1"/>
    <col min="13" max="16384" width="9.77734375" style="7"/>
  </cols>
  <sheetData>
    <row r="1" spans="1:12" ht="60" customHeight="1" x14ac:dyDescent="0.2">
      <c r="A1" s="34" t="s">
        <v>12</v>
      </c>
      <c r="B1" s="34"/>
      <c r="C1" s="34"/>
      <c r="D1" s="34"/>
      <c r="E1" s="34"/>
      <c r="F1" s="34"/>
      <c r="G1" s="34"/>
      <c r="H1" s="34"/>
      <c r="I1" s="34"/>
    </row>
    <row r="2" spans="1:12" ht="26.1" customHeight="1" x14ac:dyDescent="0.2">
      <c r="A2" s="47" t="s">
        <v>8</v>
      </c>
      <c r="B2" s="32" t="s">
        <v>4</v>
      </c>
      <c r="C2" s="33"/>
      <c r="D2" s="33"/>
      <c r="E2" s="33"/>
      <c r="F2" s="33"/>
      <c r="G2" s="33"/>
      <c r="H2" s="33"/>
      <c r="I2" s="33"/>
    </row>
    <row r="3" spans="1:12" ht="26.1" customHeight="1" x14ac:dyDescent="0.2">
      <c r="A3" s="48"/>
      <c r="B3" s="35" t="s">
        <v>28</v>
      </c>
      <c r="C3" s="36"/>
      <c r="D3" s="36"/>
      <c r="E3" s="36"/>
      <c r="F3" s="37"/>
      <c r="G3" s="50" t="s">
        <v>29</v>
      </c>
      <c r="H3" s="47"/>
      <c r="I3" s="50" t="s">
        <v>30</v>
      </c>
    </row>
    <row r="4" spans="1:12" ht="26.1" customHeight="1" x14ac:dyDescent="0.2">
      <c r="A4" s="48"/>
      <c r="B4" s="57" t="s">
        <v>0</v>
      </c>
      <c r="C4" s="60" t="s">
        <v>1</v>
      </c>
      <c r="D4" s="61"/>
      <c r="E4" s="60" t="s">
        <v>6</v>
      </c>
      <c r="F4" s="61"/>
      <c r="G4" s="51"/>
      <c r="H4" s="52"/>
      <c r="I4" s="55"/>
    </row>
    <row r="5" spans="1:12" ht="26.1" customHeight="1" x14ac:dyDescent="0.2">
      <c r="A5" s="48"/>
      <c r="B5" s="58"/>
      <c r="C5" s="62"/>
      <c r="D5" s="63"/>
      <c r="E5" s="62"/>
      <c r="F5" s="63"/>
      <c r="G5" s="53"/>
      <c r="H5" s="54"/>
      <c r="I5" s="55"/>
    </row>
    <row r="6" spans="1:12" ht="45" customHeight="1" x14ac:dyDescent="0.2">
      <c r="A6" s="49"/>
      <c r="B6" s="59"/>
      <c r="C6" s="21" t="s">
        <v>2</v>
      </c>
      <c r="D6" s="21" t="s">
        <v>3</v>
      </c>
      <c r="E6" s="21" t="s">
        <v>2</v>
      </c>
      <c r="F6" s="21" t="s">
        <v>3</v>
      </c>
      <c r="G6" s="21" t="s">
        <v>0</v>
      </c>
      <c r="H6" s="22" t="s">
        <v>5</v>
      </c>
      <c r="I6" s="56"/>
      <c r="K6" s="8"/>
    </row>
    <row r="7" spans="1:12" s="1" customFormat="1" ht="18" customHeight="1" x14ac:dyDescent="0.2">
      <c r="A7" s="31" t="s">
        <v>26</v>
      </c>
      <c r="B7" s="39">
        <f>SUM(B10,B13,B16,B19,B22,B25,B28,B31,B37,B40+B34)</f>
        <v>9440</v>
      </c>
      <c r="C7" s="39">
        <f>SUM(C10,C13,C16,C19,C22,C25,C28,C31,C37,C40+C34)</f>
        <v>1200</v>
      </c>
      <c r="D7" s="40">
        <f>+C7*100/B7</f>
        <v>12.711864406779661</v>
      </c>
      <c r="E7" s="39">
        <f>SUM(E10,E13,E16,E19,E22,E25,E28,E31,E37,E40+E34)</f>
        <v>8240</v>
      </c>
      <c r="F7" s="6">
        <f>+E7*100/B7</f>
        <v>87.288135593220332</v>
      </c>
      <c r="G7" s="39">
        <f>SUM(G10,G13,G16,G19,G22,G25,G28,G31,G37,G40+G34)</f>
        <v>1130</v>
      </c>
      <c r="H7" s="6">
        <f>G7/C7</f>
        <v>0.94166666666666665</v>
      </c>
      <c r="I7" s="12">
        <f>SUM(I10,I13,I16,I19,I22,I25,I28,I31,I37,I40+I34)</f>
        <v>10000</v>
      </c>
      <c r="K7" s="29"/>
      <c r="L7" s="29"/>
    </row>
    <row r="8" spans="1:12" s="1" customFormat="1" ht="18" customHeight="1" x14ac:dyDescent="0.2">
      <c r="A8" s="9" t="s">
        <v>13</v>
      </c>
      <c r="B8" s="41">
        <f>SUM(B11,B14,B17,B20,B23,B26,B29,B32,B38+B41+B35)</f>
        <v>6650</v>
      </c>
      <c r="C8" s="41">
        <f>SUM(C11,C14,C17,C20,C23,C26,C29,C32,C38+C41+C35)</f>
        <v>800</v>
      </c>
      <c r="D8" s="42">
        <f t="shared" ref="D8:D11" si="0">+C8*100/B8</f>
        <v>12.030075187969924</v>
      </c>
      <c r="E8" s="41">
        <f>SUM(E11,E14,E17,E20,E23,E26,E29,E32,E38+E41+E35)</f>
        <v>5850</v>
      </c>
      <c r="F8" s="2">
        <f>+E8*100/B8</f>
        <v>87.969924812030072</v>
      </c>
      <c r="G8" s="41">
        <f>SUM(G11,G14,G17,G20,G23,G26,G29,G32,G38+G41+G35)</f>
        <v>610</v>
      </c>
      <c r="H8" s="3">
        <f t="shared" ref="H8:H41" si="1">G8/C8</f>
        <v>0.76249999999999996</v>
      </c>
      <c r="I8" s="13">
        <f>SUM(I11,I14,I17,I20,I23,I26,I29,I32,I38+I41+I35)</f>
        <v>7300</v>
      </c>
    </row>
    <row r="9" spans="1:12" s="1" customFormat="1" ht="18" customHeight="1" x14ac:dyDescent="0.2">
      <c r="A9" s="9" t="s">
        <v>14</v>
      </c>
      <c r="B9" s="41">
        <f>SUM(B12,B15,B18,B21,B24,B27,B30,B33,B39+B42+B36)</f>
        <v>2790</v>
      </c>
      <c r="C9" s="41">
        <f>SUM(C12,C15,C18,C21,C24,C27,C30,C33,C39+C42+C36)</f>
        <v>400</v>
      </c>
      <c r="D9" s="42">
        <f t="shared" si="0"/>
        <v>14.336917562724015</v>
      </c>
      <c r="E9" s="41">
        <f>SUM(E12,E15,E18,E21,E24,E27,E30,E33,E39+E42+E36)</f>
        <v>2390</v>
      </c>
      <c r="F9" s="2">
        <f t="shared" ref="F9" si="2">+E9*100/B9</f>
        <v>85.663082437275989</v>
      </c>
      <c r="G9" s="41">
        <f>SUM(G12,G15,G18,G21,G24,G27,G30,G33,G39+G42+G36)</f>
        <v>520</v>
      </c>
      <c r="H9" s="3">
        <f t="shared" si="1"/>
        <v>1.3</v>
      </c>
      <c r="I9" s="13">
        <f>SUM(I12,I15,I18,I21,I24,I27,I30,I33,I39+I42+I36)</f>
        <v>2700</v>
      </c>
    </row>
    <row r="10" spans="1:12" s="1" customFormat="1" ht="18" customHeight="1" x14ac:dyDescent="0.2">
      <c r="A10" s="30" t="s">
        <v>15</v>
      </c>
      <c r="B10" s="43">
        <f>B11+B12</f>
        <v>30</v>
      </c>
      <c r="C10" s="38">
        <f>C11+C12</f>
        <v>0</v>
      </c>
      <c r="D10" s="44">
        <f t="shared" si="0"/>
        <v>0</v>
      </c>
      <c r="E10" s="38">
        <f>E11+E12</f>
        <v>30</v>
      </c>
      <c r="F10" s="15">
        <f t="shared" ref="F10:F42" si="3">+E10*100/B10</f>
        <v>100</v>
      </c>
      <c r="G10" s="38">
        <f>G11+G12</f>
        <v>0</v>
      </c>
      <c r="H10" s="6">
        <v>0</v>
      </c>
      <c r="I10" s="14">
        <f>I11+I12</f>
        <v>0</v>
      </c>
      <c r="K10" s="29"/>
      <c r="L10" s="29"/>
    </row>
    <row r="11" spans="1:12" s="1" customFormat="1" ht="18" customHeight="1" x14ac:dyDescent="0.2">
      <c r="A11" s="9" t="s">
        <v>13</v>
      </c>
      <c r="B11" s="4">
        <f>C11+E11</f>
        <v>30</v>
      </c>
      <c r="C11" s="10">
        <v>0</v>
      </c>
      <c r="D11" s="5">
        <f t="shared" si="0"/>
        <v>0</v>
      </c>
      <c r="E11" s="4">
        <v>30</v>
      </c>
      <c r="F11" s="3">
        <f t="shared" si="3"/>
        <v>100</v>
      </c>
      <c r="G11" s="4">
        <v>0</v>
      </c>
      <c r="H11" s="3">
        <v>0</v>
      </c>
      <c r="I11" s="11">
        <v>0</v>
      </c>
    </row>
    <row r="12" spans="1:12" s="1" customFormat="1" ht="18" customHeight="1" x14ac:dyDescent="0.2">
      <c r="A12" s="9" t="s">
        <v>14</v>
      </c>
      <c r="B12" s="4">
        <f>C12+E12</f>
        <v>0</v>
      </c>
      <c r="C12" s="10" t="s">
        <v>27</v>
      </c>
      <c r="D12" s="4" t="s">
        <v>27</v>
      </c>
      <c r="E12" s="4">
        <v>0</v>
      </c>
      <c r="F12" s="3">
        <v>0</v>
      </c>
      <c r="G12" s="4" t="s">
        <v>27</v>
      </c>
      <c r="H12" s="3" t="s">
        <v>27</v>
      </c>
      <c r="I12" s="11" t="s">
        <v>27</v>
      </c>
    </row>
    <row r="13" spans="1:12" s="1" customFormat="1" ht="18" customHeight="1" x14ac:dyDescent="0.2">
      <c r="A13" s="30" t="s">
        <v>16</v>
      </c>
      <c r="B13" s="43">
        <f>B14+B15</f>
        <v>550</v>
      </c>
      <c r="C13" s="38">
        <f>C14+C15</f>
        <v>70</v>
      </c>
      <c r="D13" s="44">
        <f t="shared" ref="D13:D17" si="4">+C13*100/B13</f>
        <v>12.727272727272727</v>
      </c>
      <c r="E13" s="38">
        <f>E14+E15</f>
        <v>480</v>
      </c>
      <c r="F13" s="15">
        <f t="shared" si="3"/>
        <v>87.272727272727266</v>
      </c>
      <c r="G13" s="38">
        <f>G14+G15</f>
        <v>60</v>
      </c>
      <c r="H13" s="6">
        <f t="shared" si="1"/>
        <v>0.8571428571428571</v>
      </c>
      <c r="I13" s="14">
        <f>I14+I15</f>
        <v>200</v>
      </c>
      <c r="K13" s="29"/>
      <c r="L13" s="29"/>
    </row>
    <row r="14" spans="1:12" s="1" customFormat="1" ht="18" customHeight="1" x14ac:dyDescent="0.2">
      <c r="A14" s="9" t="s">
        <v>13</v>
      </c>
      <c r="B14" s="4">
        <f>C14+E14</f>
        <v>540</v>
      </c>
      <c r="C14" s="10">
        <v>60</v>
      </c>
      <c r="D14" s="5">
        <f t="shared" si="4"/>
        <v>11.111111111111111</v>
      </c>
      <c r="E14" s="4">
        <v>480</v>
      </c>
      <c r="F14" s="3">
        <f t="shared" si="3"/>
        <v>88.888888888888886</v>
      </c>
      <c r="G14" s="4">
        <v>50</v>
      </c>
      <c r="H14" s="3">
        <f t="shared" si="1"/>
        <v>0.83333333333333337</v>
      </c>
      <c r="I14" s="11">
        <v>100</v>
      </c>
    </row>
    <row r="15" spans="1:12" s="1" customFormat="1" ht="18" customHeight="1" x14ac:dyDescent="0.2">
      <c r="A15" s="9" t="s">
        <v>14</v>
      </c>
      <c r="B15" s="4">
        <f>C15+E15</f>
        <v>10</v>
      </c>
      <c r="C15" s="10">
        <v>10</v>
      </c>
      <c r="D15" s="4">
        <f t="shared" si="4"/>
        <v>100</v>
      </c>
      <c r="E15" s="4">
        <v>0</v>
      </c>
      <c r="F15" s="3">
        <f t="shared" si="3"/>
        <v>0</v>
      </c>
      <c r="G15" s="4">
        <v>10</v>
      </c>
      <c r="H15" s="3">
        <f t="shared" si="1"/>
        <v>1</v>
      </c>
      <c r="I15" s="11">
        <v>100</v>
      </c>
    </row>
    <row r="16" spans="1:12" s="1" customFormat="1" ht="18" customHeight="1" x14ac:dyDescent="0.2">
      <c r="A16" s="30" t="s">
        <v>17</v>
      </c>
      <c r="B16" s="43">
        <f>B17+B18</f>
        <v>90</v>
      </c>
      <c r="C16" s="38">
        <f>C17+C18</f>
        <v>0</v>
      </c>
      <c r="D16" s="44">
        <f t="shared" si="4"/>
        <v>0</v>
      </c>
      <c r="E16" s="38">
        <f>E17+E18</f>
        <v>90</v>
      </c>
      <c r="F16" s="15">
        <f t="shared" si="3"/>
        <v>100</v>
      </c>
      <c r="G16" s="38">
        <f>G17+G18</f>
        <v>0</v>
      </c>
      <c r="H16" s="6">
        <v>0</v>
      </c>
      <c r="I16" s="14">
        <f>I17+I18</f>
        <v>0</v>
      </c>
      <c r="K16" s="29"/>
      <c r="L16" s="29"/>
    </row>
    <row r="17" spans="1:12" s="1" customFormat="1" ht="18" customHeight="1" x14ac:dyDescent="0.2">
      <c r="A17" s="9" t="s">
        <v>13</v>
      </c>
      <c r="B17" s="4">
        <f>C17+E17</f>
        <v>90</v>
      </c>
      <c r="C17" s="10">
        <v>0</v>
      </c>
      <c r="D17" s="5">
        <f t="shared" si="4"/>
        <v>0</v>
      </c>
      <c r="E17" s="4">
        <v>90</v>
      </c>
      <c r="F17" s="3">
        <f t="shared" si="3"/>
        <v>100</v>
      </c>
      <c r="G17" s="4">
        <v>0</v>
      </c>
      <c r="H17" s="3">
        <v>0</v>
      </c>
      <c r="I17" s="11">
        <v>0</v>
      </c>
      <c r="K17" s="29"/>
      <c r="L17" s="29"/>
    </row>
    <row r="18" spans="1:12" s="1" customFormat="1" ht="18" customHeight="1" x14ac:dyDescent="0.2">
      <c r="A18" s="9" t="s">
        <v>14</v>
      </c>
      <c r="B18" s="4">
        <f>C18+E18</f>
        <v>0</v>
      </c>
      <c r="C18" s="10" t="s">
        <v>27</v>
      </c>
      <c r="D18" s="4" t="s">
        <v>27</v>
      </c>
      <c r="E18" s="4">
        <v>0</v>
      </c>
      <c r="F18" s="3">
        <v>0</v>
      </c>
      <c r="G18" s="4" t="s">
        <v>27</v>
      </c>
      <c r="H18" s="3" t="s">
        <v>27</v>
      </c>
      <c r="I18" s="11" t="s">
        <v>27</v>
      </c>
    </row>
    <row r="19" spans="1:12" s="1" customFormat="1" ht="18" customHeight="1" x14ac:dyDescent="0.2">
      <c r="A19" s="30" t="s">
        <v>18</v>
      </c>
      <c r="B19" s="43">
        <f>B20+B21</f>
        <v>4870</v>
      </c>
      <c r="C19" s="43">
        <f>C20+C21</f>
        <v>750</v>
      </c>
      <c r="D19" s="44">
        <f t="shared" ref="D19:D21" si="5">+C19*100/B19</f>
        <v>15.400410677618069</v>
      </c>
      <c r="E19" s="38">
        <f>E20+E21</f>
        <v>4120</v>
      </c>
      <c r="F19" s="15">
        <f t="shared" si="3"/>
        <v>84.599589322381931</v>
      </c>
      <c r="G19" s="38">
        <f>G20+G21</f>
        <v>720</v>
      </c>
      <c r="H19" s="6">
        <f t="shared" si="1"/>
        <v>0.96</v>
      </c>
      <c r="I19" s="14">
        <f>I20+I21</f>
        <v>7300</v>
      </c>
      <c r="K19" s="29"/>
      <c r="L19" s="29"/>
    </row>
    <row r="20" spans="1:12" s="1" customFormat="1" ht="18" customHeight="1" x14ac:dyDescent="0.2">
      <c r="A20" s="9" t="s">
        <v>13</v>
      </c>
      <c r="B20" s="4">
        <f>C20+E20</f>
        <v>2190</v>
      </c>
      <c r="C20" s="10">
        <v>370</v>
      </c>
      <c r="D20" s="5">
        <f t="shared" si="5"/>
        <v>16.894977168949772</v>
      </c>
      <c r="E20" s="46">
        <v>1820</v>
      </c>
      <c r="F20" s="3">
        <f t="shared" si="3"/>
        <v>83.105022831050235</v>
      </c>
      <c r="G20" s="4">
        <v>220</v>
      </c>
      <c r="H20" s="3">
        <f t="shared" si="1"/>
        <v>0.59459459459459463</v>
      </c>
      <c r="I20" s="11">
        <v>4800</v>
      </c>
      <c r="K20" s="29"/>
      <c r="L20" s="29"/>
    </row>
    <row r="21" spans="1:12" s="1" customFormat="1" ht="18" customHeight="1" x14ac:dyDescent="0.2">
      <c r="A21" s="9" t="s">
        <v>14</v>
      </c>
      <c r="B21" s="4">
        <f>C21+E21</f>
        <v>2680</v>
      </c>
      <c r="C21" s="10">
        <v>380</v>
      </c>
      <c r="D21" s="5">
        <f t="shared" si="5"/>
        <v>14.17910447761194</v>
      </c>
      <c r="E21" s="46">
        <v>2300</v>
      </c>
      <c r="F21" s="3">
        <f t="shared" si="3"/>
        <v>85.820895522388057</v>
      </c>
      <c r="G21" s="4">
        <v>500</v>
      </c>
      <c r="H21" s="3">
        <f t="shared" si="1"/>
        <v>1.3157894736842106</v>
      </c>
      <c r="I21" s="11">
        <v>2500</v>
      </c>
      <c r="K21" s="29"/>
      <c r="L21" s="29"/>
    </row>
    <row r="22" spans="1:12" s="1" customFormat="1" ht="18" customHeight="1" x14ac:dyDescent="0.2">
      <c r="A22" s="30" t="s">
        <v>19</v>
      </c>
      <c r="B22" s="43">
        <f>B23+B24</f>
        <v>460</v>
      </c>
      <c r="C22" s="38" t="s">
        <v>27</v>
      </c>
      <c r="D22" s="44" t="s">
        <v>27</v>
      </c>
      <c r="E22" s="38">
        <f>E23+E24</f>
        <v>460</v>
      </c>
      <c r="F22" s="15">
        <f t="shared" si="3"/>
        <v>100</v>
      </c>
      <c r="G22" s="38" t="s">
        <v>27</v>
      </c>
      <c r="H22" s="6" t="s">
        <v>27</v>
      </c>
      <c r="I22" s="14" t="s">
        <v>27</v>
      </c>
      <c r="K22" s="29"/>
      <c r="L22" s="29"/>
    </row>
    <row r="23" spans="1:12" s="1" customFormat="1" ht="18" customHeight="1" x14ac:dyDescent="0.2">
      <c r="A23" s="9" t="s">
        <v>13</v>
      </c>
      <c r="B23" s="4">
        <f>C23+E23</f>
        <v>430</v>
      </c>
      <c r="C23" s="10" t="s">
        <v>27</v>
      </c>
      <c r="D23" s="5" t="s">
        <v>27</v>
      </c>
      <c r="E23" s="4">
        <v>430</v>
      </c>
      <c r="F23" s="3">
        <f t="shared" si="3"/>
        <v>100</v>
      </c>
      <c r="G23" s="4" t="s">
        <v>27</v>
      </c>
      <c r="H23" s="3" t="s">
        <v>27</v>
      </c>
      <c r="I23" s="11" t="s">
        <v>27</v>
      </c>
      <c r="K23" s="29"/>
      <c r="L23" s="29"/>
    </row>
    <row r="24" spans="1:12" s="1" customFormat="1" ht="18" customHeight="1" x14ac:dyDescent="0.2">
      <c r="A24" s="9" t="s">
        <v>14</v>
      </c>
      <c r="B24" s="4">
        <f>C24+E24</f>
        <v>30</v>
      </c>
      <c r="C24" s="10" t="s">
        <v>27</v>
      </c>
      <c r="D24" s="4" t="s">
        <v>27</v>
      </c>
      <c r="E24" s="4">
        <v>30</v>
      </c>
      <c r="F24" s="3">
        <f t="shared" si="3"/>
        <v>100</v>
      </c>
      <c r="G24" s="4" t="s">
        <v>27</v>
      </c>
      <c r="H24" s="3" t="s">
        <v>27</v>
      </c>
      <c r="I24" s="11" t="s">
        <v>27</v>
      </c>
      <c r="K24" s="29"/>
      <c r="L24" s="29"/>
    </row>
    <row r="25" spans="1:12" s="1" customFormat="1" ht="18" customHeight="1" x14ac:dyDescent="0.2">
      <c r="A25" s="30" t="s">
        <v>20</v>
      </c>
      <c r="B25" s="43">
        <f>B26+B27</f>
        <v>310</v>
      </c>
      <c r="C25" s="38">
        <f>C26+C27</f>
        <v>90</v>
      </c>
      <c r="D25" s="44">
        <f t="shared" ref="D25:D42" si="6">+C25*100/B25</f>
        <v>29.032258064516128</v>
      </c>
      <c r="E25" s="38">
        <f>E26+E27</f>
        <v>220</v>
      </c>
      <c r="F25" s="15">
        <f t="shared" si="3"/>
        <v>70.967741935483872</v>
      </c>
      <c r="G25" s="38">
        <f>G26+G27</f>
        <v>90</v>
      </c>
      <c r="H25" s="6">
        <f t="shared" si="1"/>
        <v>1</v>
      </c>
      <c r="I25" s="14">
        <f>I26+I27</f>
        <v>700</v>
      </c>
    </row>
    <row r="26" spans="1:12" s="1" customFormat="1" ht="18" customHeight="1" x14ac:dyDescent="0.2">
      <c r="A26" s="9" t="s">
        <v>13</v>
      </c>
      <c r="B26" s="4">
        <f>C26+E26</f>
        <v>300</v>
      </c>
      <c r="C26" s="10">
        <v>80</v>
      </c>
      <c r="D26" s="5">
        <f t="shared" si="6"/>
        <v>26.666666666666668</v>
      </c>
      <c r="E26" s="4">
        <v>220</v>
      </c>
      <c r="F26" s="3">
        <f t="shared" si="3"/>
        <v>73.333333333333329</v>
      </c>
      <c r="G26" s="4">
        <v>80</v>
      </c>
      <c r="H26" s="3">
        <f t="shared" si="1"/>
        <v>1</v>
      </c>
      <c r="I26" s="11">
        <v>600</v>
      </c>
    </row>
    <row r="27" spans="1:12" s="1" customFormat="1" ht="18" customHeight="1" x14ac:dyDescent="0.2">
      <c r="A27" s="9" t="s">
        <v>14</v>
      </c>
      <c r="B27" s="4">
        <f>C27+E27</f>
        <v>10</v>
      </c>
      <c r="C27" s="10">
        <v>10</v>
      </c>
      <c r="D27" s="5">
        <f t="shared" si="6"/>
        <v>100</v>
      </c>
      <c r="E27" s="4">
        <v>0</v>
      </c>
      <c r="F27" s="3">
        <f t="shared" si="3"/>
        <v>0</v>
      </c>
      <c r="G27" s="4">
        <v>10</v>
      </c>
      <c r="H27" s="3">
        <f t="shared" si="1"/>
        <v>1</v>
      </c>
      <c r="I27" s="11">
        <v>100</v>
      </c>
    </row>
    <row r="28" spans="1:12" s="1" customFormat="1" ht="18" customHeight="1" x14ac:dyDescent="0.2">
      <c r="A28" s="30" t="s">
        <v>21</v>
      </c>
      <c r="B28" s="43">
        <f>B29+B30</f>
        <v>210</v>
      </c>
      <c r="C28" s="38">
        <f>C29+C30</f>
        <v>60</v>
      </c>
      <c r="D28" s="44">
        <f t="shared" si="6"/>
        <v>28.571428571428573</v>
      </c>
      <c r="E28" s="38">
        <f>E29+E30</f>
        <v>150</v>
      </c>
      <c r="F28" s="15">
        <f t="shared" si="3"/>
        <v>71.428571428571431</v>
      </c>
      <c r="G28" s="38">
        <f>G29+G30</f>
        <v>60</v>
      </c>
      <c r="H28" s="6">
        <f t="shared" si="1"/>
        <v>1</v>
      </c>
      <c r="I28" s="14">
        <f>I29+I30</f>
        <v>600</v>
      </c>
    </row>
    <row r="29" spans="1:12" s="1" customFormat="1" ht="18" customHeight="1" x14ac:dyDescent="0.2">
      <c r="A29" s="9" t="s">
        <v>13</v>
      </c>
      <c r="B29" s="4">
        <f>C29+E29</f>
        <v>180</v>
      </c>
      <c r="C29" s="10">
        <v>60</v>
      </c>
      <c r="D29" s="5">
        <f t="shared" si="6"/>
        <v>33.333333333333336</v>
      </c>
      <c r="E29" s="4">
        <v>120</v>
      </c>
      <c r="F29" s="3">
        <f t="shared" si="3"/>
        <v>66.666666666666671</v>
      </c>
      <c r="G29" s="4">
        <v>60</v>
      </c>
      <c r="H29" s="3">
        <f t="shared" si="1"/>
        <v>1</v>
      </c>
      <c r="I29" s="11">
        <v>600</v>
      </c>
    </row>
    <row r="30" spans="1:12" s="1" customFormat="1" ht="18" customHeight="1" x14ac:dyDescent="0.2">
      <c r="A30" s="9" t="s">
        <v>14</v>
      </c>
      <c r="B30" s="4">
        <f>C30+E30</f>
        <v>30</v>
      </c>
      <c r="C30" s="10">
        <v>0</v>
      </c>
      <c r="D30" s="5">
        <f t="shared" si="6"/>
        <v>0</v>
      </c>
      <c r="E30" s="4">
        <v>30</v>
      </c>
      <c r="F30" s="3">
        <f t="shared" si="3"/>
        <v>100</v>
      </c>
      <c r="G30" s="4">
        <v>0</v>
      </c>
      <c r="H30" s="3">
        <v>0</v>
      </c>
      <c r="I30" s="11">
        <v>0</v>
      </c>
    </row>
    <row r="31" spans="1:12" s="1" customFormat="1" ht="18" customHeight="1" x14ac:dyDescent="0.2">
      <c r="A31" s="30" t="s">
        <v>22</v>
      </c>
      <c r="B31" s="43">
        <f>B32+B33</f>
        <v>410</v>
      </c>
      <c r="C31" s="38">
        <f>C32+C33</f>
        <v>30</v>
      </c>
      <c r="D31" s="44">
        <f t="shared" si="6"/>
        <v>7.3170731707317076</v>
      </c>
      <c r="E31" s="38">
        <f>E32+E33</f>
        <v>380</v>
      </c>
      <c r="F31" s="15">
        <f t="shared" si="3"/>
        <v>92.682926829268297</v>
      </c>
      <c r="G31" s="38">
        <f>G32+G33</f>
        <v>10</v>
      </c>
      <c r="H31" s="6">
        <f t="shared" si="1"/>
        <v>0.33333333333333331</v>
      </c>
      <c r="I31" s="14">
        <f>I32+I33</f>
        <v>200</v>
      </c>
    </row>
    <row r="32" spans="1:12" s="1" customFormat="1" ht="18" customHeight="1" x14ac:dyDescent="0.2">
      <c r="A32" s="9" t="s">
        <v>13</v>
      </c>
      <c r="B32" s="4">
        <f>C32+E32</f>
        <v>410</v>
      </c>
      <c r="C32" s="10">
        <v>30</v>
      </c>
      <c r="D32" s="5">
        <f t="shared" si="6"/>
        <v>7.3170731707317076</v>
      </c>
      <c r="E32" s="4">
        <v>380</v>
      </c>
      <c r="F32" s="3">
        <f t="shared" si="3"/>
        <v>92.682926829268297</v>
      </c>
      <c r="G32" s="4">
        <v>10</v>
      </c>
      <c r="H32" s="3">
        <f t="shared" si="1"/>
        <v>0.33333333333333331</v>
      </c>
      <c r="I32" s="11">
        <v>200</v>
      </c>
    </row>
    <row r="33" spans="1:9" s="1" customFormat="1" ht="18" customHeight="1" x14ac:dyDescent="0.2">
      <c r="A33" s="9" t="s">
        <v>14</v>
      </c>
      <c r="B33" s="4">
        <f>C33+E33</f>
        <v>0</v>
      </c>
      <c r="C33" s="10">
        <v>0</v>
      </c>
      <c r="D33" s="5">
        <v>0</v>
      </c>
      <c r="E33" s="4">
        <v>0</v>
      </c>
      <c r="F33" s="3">
        <v>0</v>
      </c>
      <c r="G33" s="4">
        <v>0</v>
      </c>
      <c r="H33" s="3">
        <v>0</v>
      </c>
      <c r="I33" s="11">
        <v>0</v>
      </c>
    </row>
    <row r="34" spans="1:9" s="1" customFormat="1" ht="18" customHeight="1" x14ac:dyDescent="0.2">
      <c r="A34" s="30" t="s">
        <v>23</v>
      </c>
      <c r="B34" s="43">
        <f>B35+B36</f>
        <v>150</v>
      </c>
      <c r="C34" s="38">
        <f>C35+C36</f>
        <v>20</v>
      </c>
      <c r="D34" s="44">
        <f t="shared" si="6"/>
        <v>13.333333333333334</v>
      </c>
      <c r="E34" s="38">
        <f>E35+E36</f>
        <v>130</v>
      </c>
      <c r="F34" s="15">
        <f t="shared" si="3"/>
        <v>86.666666666666671</v>
      </c>
      <c r="G34" s="38">
        <f>G35+G36</f>
        <v>10</v>
      </c>
      <c r="H34" s="6">
        <f t="shared" si="1"/>
        <v>0.5</v>
      </c>
      <c r="I34" s="14">
        <f>I35+I36</f>
        <v>0</v>
      </c>
    </row>
    <row r="35" spans="1:9" s="1" customFormat="1" ht="18" customHeight="1" x14ac:dyDescent="0.2">
      <c r="A35" s="9" t="s">
        <v>13</v>
      </c>
      <c r="B35" s="4">
        <f>C35+E35</f>
        <v>150</v>
      </c>
      <c r="C35" s="10">
        <v>20</v>
      </c>
      <c r="D35" s="5">
        <f t="shared" si="6"/>
        <v>13.333333333333334</v>
      </c>
      <c r="E35" s="4">
        <v>130</v>
      </c>
      <c r="F35" s="3">
        <f t="shared" si="3"/>
        <v>86.666666666666671</v>
      </c>
      <c r="G35" s="4">
        <v>10</v>
      </c>
      <c r="H35" s="3">
        <f t="shared" si="1"/>
        <v>0.5</v>
      </c>
      <c r="I35" s="11">
        <v>0</v>
      </c>
    </row>
    <row r="36" spans="1:9" s="1" customFormat="1" ht="18" customHeight="1" x14ac:dyDescent="0.2">
      <c r="A36" s="9" t="s">
        <v>14</v>
      </c>
      <c r="B36" s="4">
        <f>C36+E36</f>
        <v>0</v>
      </c>
      <c r="C36" s="10">
        <v>0</v>
      </c>
      <c r="D36" s="5">
        <v>0</v>
      </c>
      <c r="E36" s="4">
        <v>0</v>
      </c>
      <c r="F36" s="3">
        <v>0</v>
      </c>
      <c r="G36" s="4">
        <v>0</v>
      </c>
      <c r="H36" s="3">
        <v>0</v>
      </c>
      <c r="I36" s="11">
        <v>0</v>
      </c>
    </row>
    <row r="37" spans="1:9" s="1" customFormat="1" ht="18" customHeight="1" x14ac:dyDescent="0.2">
      <c r="A37" s="30" t="s">
        <v>24</v>
      </c>
      <c r="B37" s="43">
        <f>B38+B39</f>
        <v>1260</v>
      </c>
      <c r="C37" s="38">
        <f>C38+C39</f>
        <v>170</v>
      </c>
      <c r="D37" s="44">
        <f t="shared" si="6"/>
        <v>13.492063492063492</v>
      </c>
      <c r="E37" s="38">
        <f>E38+E39</f>
        <v>1090</v>
      </c>
      <c r="F37" s="15">
        <f t="shared" si="3"/>
        <v>86.507936507936506</v>
      </c>
      <c r="G37" s="38">
        <f>G38+G39</f>
        <v>180</v>
      </c>
      <c r="H37" s="6">
        <f t="shared" si="1"/>
        <v>1.0588235294117647</v>
      </c>
      <c r="I37" s="14">
        <f>I38+I39</f>
        <v>1000</v>
      </c>
    </row>
    <row r="38" spans="1:9" s="1" customFormat="1" ht="18" customHeight="1" x14ac:dyDescent="0.2">
      <c r="A38" s="9" t="s">
        <v>13</v>
      </c>
      <c r="B38" s="4">
        <f>C38+E38</f>
        <v>1250</v>
      </c>
      <c r="C38" s="10">
        <v>170</v>
      </c>
      <c r="D38" s="5">
        <f t="shared" si="6"/>
        <v>13.6</v>
      </c>
      <c r="E38" s="4">
        <v>1080</v>
      </c>
      <c r="F38" s="3">
        <f t="shared" si="3"/>
        <v>86.4</v>
      </c>
      <c r="G38" s="4">
        <v>180</v>
      </c>
      <c r="H38" s="3">
        <f t="shared" si="1"/>
        <v>1.0588235294117647</v>
      </c>
      <c r="I38" s="11">
        <v>1000</v>
      </c>
    </row>
    <row r="39" spans="1:9" s="1" customFormat="1" ht="18" customHeight="1" x14ac:dyDescent="0.2">
      <c r="A39" s="9" t="s">
        <v>14</v>
      </c>
      <c r="B39" s="4">
        <f>C39+E39</f>
        <v>10</v>
      </c>
      <c r="C39" s="10">
        <v>0</v>
      </c>
      <c r="D39" s="5">
        <f t="shared" si="6"/>
        <v>0</v>
      </c>
      <c r="E39" s="4">
        <v>10</v>
      </c>
      <c r="F39" s="3">
        <f t="shared" si="3"/>
        <v>100</v>
      </c>
      <c r="G39" s="4">
        <v>0</v>
      </c>
      <c r="H39" s="3">
        <v>0</v>
      </c>
      <c r="I39" s="11">
        <v>0</v>
      </c>
    </row>
    <row r="40" spans="1:9" s="1" customFormat="1" ht="18" customHeight="1" x14ac:dyDescent="0.2">
      <c r="A40" s="30" t="s">
        <v>25</v>
      </c>
      <c r="B40" s="43">
        <f>B41+B42</f>
        <v>1100</v>
      </c>
      <c r="C40" s="38">
        <f>C41+C42</f>
        <v>10</v>
      </c>
      <c r="D40" s="44">
        <f t="shared" si="6"/>
        <v>0.90909090909090906</v>
      </c>
      <c r="E40" s="38">
        <f>E41+E42</f>
        <v>1090</v>
      </c>
      <c r="F40" s="15">
        <f t="shared" si="3"/>
        <v>99.090909090909093</v>
      </c>
      <c r="G40" s="38">
        <f>G41+G42</f>
        <v>0</v>
      </c>
      <c r="H40" s="6">
        <f t="shared" si="1"/>
        <v>0</v>
      </c>
      <c r="I40" s="14">
        <f>I41+I42</f>
        <v>0</v>
      </c>
    </row>
    <row r="41" spans="1:9" s="1" customFormat="1" ht="18" customHeight="1" x14ac:dyDescent="0.2">
      <c r="A41" s="9" t="s">
        <v>13</v>
      </c>
      <c r="B41" s="4">
        <f>C41+E41</f>
        <v>1080</v>
      </c>
      <c r="C41" s="10">
        <v>10</v>
      </c>
      <c r="D41" s="5">
        <f t="shared" si="6"/>
        <v>0.92592592592592593</v>
      </c>
      <c r="E41" s="4">
        <v>1070</v>
      </c>
      <c r="F41" s="3">
        <f t="shared" si="3"/>
        <v>99.074074074074076</v>
      </c>
      <c r="G41" s="4">
        <v>0</v>
      </c>
      <c r="H41" s="3">
        <f t="shared" si="1"/>
        <v>0</v>
      </c>
      <c r="I41" s="11">
        <v>0</v>
      </c>
    </row>
    <row r="42" spans="1:9" s="1" customFormat="1" ht="18" customHeight="1" x14ac:dyDescent="0.2">
      <c r="A42" s="16" t="s">
        <v>14</v>
      </c>
      <c r="B42" s="18">
        <f>C42+E42</f>
        <v>20</v>
      </c>
      <c r="C42" s="17">
        <v>0</v>
      </c>
      <c r="D42" s="45">
        <f t="shared" si="6"/>
        <v>0</v>
      </c>
      <c r="E42" s="18">
        <v>20</v>
      </c>
      <c r="F42" s="19">
        <f t="shared" si="3"/>
        <v>100</v>
      </c>
      <c r="G42" s="18">
        <v>0</v>
      </c>
      <c r="H42" s="19">
        <v>0</v>
      </c>
      <c r="I42" s="20">
        <v>0</v>
      </c>
    </row>
    <row r="43" spans="1:9" s="26" customFormat="1" ht="15" customHeight="1" x14ac:dyDescent="0.2">
      <c r="A43" s="23" t="s">
        <v>31</v>
      </c>
      <c r="B43" s="24"/>
      <c r="C43" s="24"/>
      <c r="D43" s="24"/>
      <c r="E43" s="24"/>
      <c r="F43" s="24"/>
      <c r="G43" s="24"/>
      <c r="H43" s="25"/>
      <c r="I43" s="24"/>
    </row>
    <row r="44" spans="1:9" s="26" customFormat="1" ht="15" customHeight="1" x14ac:dyDescent="0.2">
      <c r="A44" s="24" t="s">
        <v>9</v>
      </c>
      <c r="B44" s="24"/>
      <c r="C44" s="24"/>
      <c r="D44" s="24"/>
      <c r="E44" s="24"/>
      <c r="F44" s="24"/>
      <c r="G44" s="24"/>
      <c r="H44" s="27"/>
      <c r="I44" s="24"/>
    </row>
    <row r="45" spans="1:9" s="26" customFormat="1" ht="15" customHeight="1" x14ac:dyDescent="0.2">
      <c r="A45" s="28" t="s">
        <v>11</v>
      </c>
    </row>
    <row r="46" spans="1:9" s="26" customFormat="1" ht="15" customHeight="1" x14ac:dyDescent="0.2">
      <c r="A46" s="26" t="s">
        <v>10</v>
      </c>
    </row>
    <row r="47" spans="1:9" s="26" customFormat="1" ht="15" customHeight="1" x14ac:dyDescent="0.2">
      <c r="A47" s="26" t="s">
        <v>7</v>
      </c>
    </row>
  </sheetData>
  <sheetProtection selectLockedCells="1"/>
  <mergeCells count="6">
    <mergeCell ref="A2:A6"/>
    <mergeCell ref="G3:H5"/>
    <mergeCell ref="I3:I6"/>
    <mergeCell ref="B4:B6"/>
    <mergeCell ref="C4:D5"/>
    <mergeCell ref="E4:F5"/>
  </mergeCells>
  <printOptions horizontalCentered="1"/>
  <pageMargins left="0.74803149606299213" right="0.74803149606299213" top="0.98425196850393704" bottom="0.98425196850393704" header="0" footer="0"/>
  <pageSetup scale="7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312-41</vt:lpstr>
      <vt:lpstr>'312-41'!Área_de_impresión</vt:lpstr>
      <vt:lpstr>'312-41'!Imprimir_área_IM</vt:lpstr>
      <vt:lpstr>'312-41'!Imprimir_títulos_IM</vt:lpstr>
      <vt:lpstr>'312-41'!Títulos_a_imprimir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2019-12-27T19:44:39Z</cp:lastPrinted>
  <dcterms:created xsi:type="dcterms:W3CDTF">1998-04-14T20:38:21Z</dcterms:created>
  <dcterms:modified xsi:type="dcterms:W3CDTF">2019-12-27T19:44:52Z</dcterms:modified>
</cp:coreProperties>
</file>