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04" sheetId="6" r:id="rId1"/>
  </sheets>
  <definedNames>
    <definedName name="_xlnm.Print_Area" localSheetId="0">'341-04'!$A$1:$D$101</definedName>
    <definedName name="_xlnm.Print_Titles" localSheetId="0">'341-04'!$1:$7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6" l="1"/>
  <c r="C89" i="6"/>
  <c r="B89" i="6"/>
  <c r="D84" i="6"/>
  <c r="D83" i="6" s="1"/>
  <c r="C84" i="6"/>
  <c r="B84" i="6"/>
  <c r="B83" i="6" s="1"/>
  <c r="D80" i="6"/>
  <c r="C80" i="6"/>
  <c r="B80" i="6"/>
  <c r="D76" i="6"/>
  <c r="C76" i="6"/>
  <c r="B76" i="6"/>
  <c r="D72" i="6"/>
  <c r="D71" i="6" s="1"/>
  <c r="C72" i="6"/>
  <c r="B72" i="6"/>
  <c r="B71" i="6"/>
  <c r="D63" i="6"/>
  <c r="C63" i="6"/>
  <c r="B63" i="6"/>
  <c r="D59" i="6"/>
  <c r="C59" i="6"/>
  <c r="C57" i="6" s="1"/>
  <c r="B59" i="6"/>
  <c r="B57" i="6" s="1"/>
  <c r="D57" i="6"/>
  <c r="D53" i="6"/>
  <c r="D51" i="6" s="1"/>
  <c r="D50" i="6" s="1"/>
  <c r="C53" i="6"/>
  <c r="C51" i="6" s="1"/>
  <c r="C50" i="6" s="1"/>
  <c r="B53" i="6"/>
  <c r="B51" i="6" s="1"/>
  <c r="D38" i="6"/>
  <c r="C38" i="6"/>
  <c r="B38" i="6"/>
  <c r="D26" i="6"/>
  <c r="C26" i="6"/>
  <c r="C25" i="6" s="1"/>
  <c r="B26" i="6"/>
  <c r="B25" i="6" s="1"/>
  <c r="D20" i="6"/>
  <c r="D13" i="6" s="1"/>
  <c r="D10" i="6" s="1"/>
  <c r="C20" i="6"/>
  <c r="C14" i="6" s="1"/>
  <c r="B20" i="6"/>
  <c r="B13" i="6" s="1"/>
  <c r="B10" i="6" s="1"/>
  <c r="D15" i="6"/>
  <c r="C15" i="6"/>
  <c r="B15" i="6"/>
  <c r="D14" i="6"/>
  <c r="D25" i="6" l="1"/>
  <c r="C13" i="6"/>
  <c r="C10" i="6" s="1"/>
  <c r="B14" i="6"/>
  <c r="B70" i="6"/>
  <c r="B68" i="6" s="1"/>
  <c r="C83" i="6"/>
  <c r="C71" i="6"/>
  <c r="B50" i="6"/>
  <c r="B12" i="6"/>
  <c r="C70" i="6"/>
  <c r="C68" i="6" s="1"/>
  <c r="D70" i="6"/>
  <c r="D68" i="6" s="1"/>
  <c r="C12" i="6"/>
  <c r="D12" i="6"/>
  <c r="D11" i="6" l="1"/>
  <c r="D9" i="6"/>
  <c r="D8" i="6" s="1"/>
  <c r="D95" i="6" s="1"/>
  <c r="B9" i="6"/>
  <c r="B8" i="6" s="1"/>
  <c r="B95" i="6" s="1"/>
  <c r="B11" i="6"/>
  <c r="C9" i="6"/>
  <c r="C8" i="6" s="1"/>
  <c r="C95" i="6" s="1"/>
  <c r="C11" i="6"/>
</calcChain>
</file>

<file path=xl/sharedStrings.xml><?xml version="1.0" encoding="utf-8"?>
<sst xmlns="http://schemas.openxmlformats.org/spreadsheetml/2006/main" count="100" uniqueCount="80">
  <si>
    <t>Cuadro 4.  RESUMEN DE LOS COMPONENTES NORMALIZADOS DE LA BALANZA</t>
  </si>
  <si>
    <t>Partida</t>
  </si>
  <si>
    <t>Resumen de los componentes normalizados</t>
  </si>
  <si>
    <t>(en millones de balboas)</t>
  </si>
  <si>
    <t>2017 (P)</t>
  </si>
  <si>
    <t>0.0 Cuando la cantidad es menor a la mitad de la unidad o fracción decimal adoptada para la expresión del dato.</t>
  </si>
  <si>
    <t>n.i.o.p. No incluida en otra partida.</t>
  </si>
  <si>
    <t>(P) Cifras preliminares.</t>
  </si>
  <si>
    <t>2018 (P)</t>
  </si>
  <si>
    <t xml:space="preserve">  I.  Cuenta corriente</t>
  </si>
  <si>
    <t>Exportación de bienes, servicios, renta y transferencias</t>
  </si>
  <si>
    <t>Importación de bienes, servicios, renta y transferencias</t>
  </si>
  <si>
    <t>Exportación de bienes, servicios y renta (netos)</t>
  </si>
  <si>
    <t>Exportación de bienes, servicios y renta</t>
  </si>
  <si>
    <t>Importación de bienes, servicios y renta</t>
  </si>
  <si>
    <t>A.  Bienes (netos)</t>
  </si>
  <si>
    <t>Bienes (crédito)</t>
  </si>
  <si>
    <t>1.  Mercancías  generales</t>
  </si>
  <si>
    <t>2.  Bienes para transformación</t>
  </si>
  <si>
    <t>3.  Reparaciones de bienes</t>
  </si>
  <si>
    <t>4.  Bienes adquiridos en puertos por medios de transporte</t>
  </si>
  <si>
    <t>Bienes (débito)</t>
  </si>
  <si>
    <t>B.  Servicios (netos)</t>
  </si>
  <si>
    <t>Servicios (crédito)</t>
  </si>
  <si>
    <t>1.  Transportes</t>
  </si>
  <si>
    <t>2.  Viajes</t>
  </si>
  <si>
    <t>3.  Servicios de comunicaciones</t>
  </si>
  <si>
    <t>4.  Servicios de construcción</t>
  </si>
  <si>
    <t>5.  Servicios de seguros</t>
  </si>
  <si>
    <t>6.  Servicios financieros</t>
  </si>
  <si>
    <t>7.  Servicios de informática y de información</t>
  </si>
  <si>
    <t>8.  Regalías y derechos de licencia</t>
  </si>
  <si>
    <t>9.  Otros servicios empresariales</t>
  </si>
  <si>
    <t>10. Servicios culturales, personales y recreativos</t>
  </si>
  <si>
    <t>11. Servicios del Gobierno, n.i.o.p.</t>
  </si>
  <si>
    <t>Servicios (débito)</t>
  </si>
  <si>
    <t>C.  Renta (neta)</t>
  </si>
  <si>
    <t>Renta (crédito)</t>
  </si>
  <si>
    <t>1.  Remuneración de empleados</t>
  </si>
  <si>
    <t>2.  Renta de la inversión</t>
  </si>
  <si>
    <t>2.1  Inversión directa</t>
  </si>
  <si>
    <t>2.2  Inversión de cartera</t>
  </si>
  <si>
    <t>2.3  Otra inversión</t>
  </si>
  <si>
    <t>Renta (débito)</t>
  </si>
  <si>
    <t>D.  Transferencias corrientes (netas)</t>
  </si>
  <si>
    <t>Transferencias corrientes (crédito)</t>
  </si>
  <si>
    <t>Transferencias corrientes (débito)</t>
  </si>
  <si>
    <t>1.  Gobierno general</t>
  </si>
  <si>
    <t>2.  Otros sectores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</si>
  <si>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</si>
  <si>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</si>
  <si>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</si>
  <si>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</si>
  <si>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</si>
  <si>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1.1.1  Acciones y participaciones de capital</t>
  </si>
  <si>
    <t>1.1.2  Utilidades reinvertidas</t>
  </si>
  <si>
    <t>1.1.3  Otro capital</t>
  </si>
  <si>
    <t>1.2  En la economía declarante</t>
  </si>
  <si>
    <t>1.2.1  Acciones y participaciones de capital</t>
  </si>
  <si>
    <t>1.2.2  Utilidades reinvertidas</t>
  </si>
  <si>
    <t>1.2.3  Otro capital</t>
  </si>
  <si>
    <t>2.  Inversión de cartera</t>
  </si>
  <si>
    <t>2.1  Activos</t>
  </si>
  <si>
    <t>2.2  Pasivos</t>
  </si>
  <si>
    <t>3.  Otra inversión</t>
  </si>
  <si>
    <t>3.1  Activos</t>
  </si>
  <si>
    <t>3.1.1  Créditos comerciales</t>
  </si>
  <si>
    <t>3.1.2  Préstamos</t>
  </si>
  <si>
    <t>3.1.3  Moneda y depósitos</t>
  </si>
  <si>
    <t>3.1.4  Otros activos</t>
  </si>
  <si>
    <t>3.2  Pasivos</t>
  </si>
  <si>
    <t>3.2.1  Créditos comerciales</t>
  </si>
  <si>
    <t>3.2.2  Préstamos</t>
  </si>
  <si>
    <t>3.2.3  Moneda y depósitos</t>
  </si>
  <si>
    <t>3.2.4  Otros pasivos</t>
  </si>
  <si>
    <t>4.  Activos de reserva</t>
  </si>
  <si>
    <t>III.  Errores y omisiones netos</t>
  </si>
  <si>
    <t>NOTA: La diferencia que se observa entre el total y los parciales, se debe al redondeo.</t>
  </si>
  <si>
    <t>2019 (P)</t>
  </si>
  <si>
    <t>DE PAGOS DE PANAMÁ, SEGÚN PARTIDA: AÑOS 2017-19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</si>
</sst>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64" fontId="2" fillId="4" borderId="11" xfId="0" applyNumberFormat="1" applyFont="1" applyFill="1" applyBorder="1" applyAlignment="1" applyProtection="1">
      <alignment horizontal="right"/>
    </xf>
    <xf numFmtId="164" fontId="2" fillId="4" borderId="12" xfId="0" applyNumberFormat="1" applyFont="1" applyFill="1" applyBorder="1" applyAlignment="1" applyProtection="1">
      <alignment horizontal="right"/>
    </xf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4" fillId="4" borderId="11" xfId="0" applyNumberFormat="1" applyFont="1" applyFill="1" applyBorder="1" applyAlignment="1" applyProtection="1">
      <alignment horizontal="right"/>
    </xf>
    <xf numFmtId="164" fontId="4" fillId="4" borderId="12" xfId="0" applyNumberFormat="1" applyFont="1" applyFill="1" applyBorder="1" applyAlignment="1" applyProtection="1">
      <alignment horizontal="right"/>
    </xf>
    <xf numFmtId="164" fontId="2" fillId="2" borderId="4" xfId="0" applyNumberFormat="1" applyFont="1" applyFill="1" applyBorder="1" applyAlignment="1" applyProtection="1">
      <alignment horizontal="left" indent="3"/>
    </xf>
    <xf numFmtId="164" fontId="2" fillId="2" borderId="4" xfId="0" applyNumberFormat="1" applyFont="1" applyFill="1" applyBorder="1" applyAlignment="1" applyProtection="1">
      <alignment horizontal="left" indent="5"/>
    </xf>
    <xf numFmtId="164" fontId="2" fillId="2" borderId="4" xfId="0" applyNumberFormat="1" applyFont="1" applyFill="1" applyBorder="1" applyAlignment="1" applyProtection="1">
      <alignment horizontal="left" indent="6"/>
    </xf>
    <xf numFmtId="164" fontId="2" fillId="2" borderId="4" xfId="0" applyNumberFormat="1" applyFont="1" applyFill="1" applyBorder="1" applyAlignment="1" applyProtection="1">
      <alignment horizontal="left" indent="7"/>
    </xf>
    <xf numFmtId="164" fontId="2" fillId="2" borderId="4" xfId="0" applyNumberFormat="1" applyFont="1" applyFill="1" applyBorder="1" applyAlignment="1" applyProtection="1">
      <alignment horizontal="left" indent="9"/>
    </xf>
    <xf numFmtId="164" fontId="2" fillId="2" borderId="4" xfId="0" applyNumberFormat="1" applyFont="1" applyFill="1" applyBorder="1" applyAlignment="1" applyProtection="1">
      <alignment horizontal="left" indent="10"/>
    </xf>
    <xf numFmtId="164" fontId="2" fillId="2" borderId="4" xfId="0" applyNumberFormat="1" applyFont="1" applyFill="1" applyBorder="1" applyAlignment="1" applyProtection="1">
      <alignment horizontal="left" indent="11"/>
    </xf>
    <xf numFmtId="0" fontId="2" fillId="0" borderId="1" xfId="0" applyFont="1" applyBorder="1"/>
    <xf numFmtId="0" fontId="2" fillId="0" borderId="10" xfId="0" applyFont="1" applyBorder="1"/>
    <xf numFmtId="0" fontId="2" fillId="0" borderId="2" xfId="0" applyFont="1" applyBorder="1"/>
    <xf numFmtId="0" fontId="2" fillId="0" borderId="0" xfId="0" applyFont="1" applyFill="1" applyBorder="1" applyProtection="1"/>
    <xf numFmtId="0" fontId="2" fillId="4" borderId="0" xfId="0" applyNumberFormat="1" applyFont="1" applyFill="1" applyBorder="1"/>
    <xf numFmtId="0" fontId="2" fillId="2" borderId="7" xfId="0" applyNumberFormat="1" applyFont="1" applyFill="1" applyBorder="1"/>
    <xf numFmtId="0" fontId="2" fillId="4" borderId="13" xfId="0" applyNumberFormat="1" applyFont="1" applyFill="1" applyBorder="1" applyAlignment="1" applyProtection="1"/>
    <xf numFmtId="0" fontId="2" fillId="2" borderId="5" xfId="0" applyNumberFormat="1" applyFont="1" applyFill="1" applyBorder="1" applyAlignment="1"/>
    <xf numFmtId="164" fontId="2" fillId="2" borderId="4" xfId="0" applyNumberFormat="1" applyFont="1" applyFill="1" applyBorder="1" applyAlignment="1" applyProtection="1">
      <alignment horizontal="left"/>
    </xf>
    <xf numFmtId="0" fontId="2" fillId="0" borderId="0" xfId="0" applyFont="1"/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2.28515625" style="25" customWidth="1"/>
    <col min="2" max="4" width="13.7109375" style="25" customWidth="1"/>
    <col min="5" max="16384" width="11.42578125" style="25"/>
  </cols>
  <sheetData>
    <row r="1" spans="1:4" ht="12.75" customHeight="1" x14ac:dyDescent="0.2">
      <c r="A1" s="26" t="s">
        <v>0</v>
      </c>
      <c r="B1" s="26"/>
      <c r="C1" s="26"/>
      <c r="D1" s="26"/>
    </row>
    <row r="2" spans="1:4" ht="12.75" customHeight="1" x14ac:dyDescent="0.2">
      <c r="A2" s="27" t="s">
        <v>79</v>
      </c>
      <c r="B2" s="27"/>
      <c r="C2" s="27"/>
      <c r="D2" s="27"/>
    </row>
    <row r="3" spans="1:4" ht="6" customHeight="1" x14ac:dyDescent="0.2"/>
    <row r="4" spans="1:4" ht="12.75" customHeight="1" x14ac:dyDescent="0.2">
      <c r="A4" s="28" t="s">
        <v>1</v>
      </c>
      <c r="B4" s="31" t="s">
        <v>2</v>
      </c>
      <c r="C4" s="32"/>
      <c r="D4" s="32"/>
    </row>
    <row r="5" spans="1:4" ht="12.75" customHeight="1" x14ac:dyDescent="0.2">
      <c r="A5" s="29"/>
      <c r="B5" s="33" t="s">
        <v>3</v>
      </c>
      <c r="C5" s="34"/>
      <c r="D5" s="34"/>
    </row>
    <row r="6" spans="1:4" ht="12.75" customHeight="1" x14ac:dyDescent="0.2">
      <c r="A6" s="30"/>
      <c r="B6" s="1" t="s">
        <v>4</v>
      </c>
      <c r="C6" s="1" t="s">
        <v>8</v>
      </c>
      <c r="D6" s="2" t="s">
        <v>78</v>
      </c>
    </row>
    <row r="7" spans="1:4" ht="6" customHeight="1" x14ac:dyDescent="0.2">
      <c r="A7" s="16"/>
      <c r="B7" s="17"/>
      <c r="C7" s="17"/>
      <c r="D7" s="18"/>
    </row>
    <row r="8" spans="1:4" ht="14.1" customHeight="1" x14ac:dyDescent="0.2">
      <c r="A8" s="24" t="s">
        <v>9</v>
      </c>
      <c r="B8" s="5">
        <f>SUM(B9:B10)</f>
        <v>-3681.9010332899961</v>
      </c>
      <c r="C8" s="5">
        <f>SUM(C9:C10)</f>
        <v>-4966.8757974299915</v>
      </c>
      <c r="D8" s="6">
        <f>SUM(D9:D10)</f>
        <v>-3332.5028102699944</v>
      </c>
    </row>
    <row r="9" spans="1:4" ht="13.35" customHeight="1" x14ac:dyDescent="0.2">
      <c r="A9" s="9" t="s">
        <v>10</v>
      </c>
      <c r="B9" s="3">
        <f>SUM(B12+B64)</f>
        <v>29773.040475280006</v>
      </c>
      <c r="C9" s="3">
        <f t="shared" ref="C9:D10" si="0">SUM(C12+C64)</f>
        <v>31283.853178870002</v>
      </c>
      <c r="D9" s="4">
        <f t="shared" si="0"/>
        <v>31297.407848000003</v>
      </c>
    </row>
    <row r="10" spans="1:4" ht="13.35" customHeight="1" x14ac:dyDescent="0.2">
      <c r="A10" s="9" t="s">
        <v>11</v>
      </c>
      <c r="B10" s="3">
        <f>SUM(B13+B65)</f>
        <v>-33454.941508570002</v>
      </c>
      <c r="C10" s="3">
        <f t="shared" si="0"/>
        <v>-36250.728976299994</v>
      </c>
      <c r="D10" s="4">
        <f t="shared" si="0"/>
        <v>-34629.910658269997</v>
      </c>
    </row>
    <row r="11" spans="1:4" ht="14.1" customHeight="1" x14ac:dyDescent="0.2">
      <c r="A11" s="9" t="s">
        <v>12</v>
      </c>
      <c r="B11" s="5">
        <f>SUM(B12:B13)</f>
        <v>-3557.521533289997</v>
      </c>
      <c r="C11" s="5">
        <f t="shared" ref="C11:D11" si="1">SUM(C12:C13)</f>
        <v>-4896.6669974299912</v>
      </c>
      <c r="D11" s="6">
        <f t="shared" si="1"/>
        <v>-3301.169604269995</v>
      </c>
    </row>
    <row r="12" spans="1:4" ht="13.35" customHeight="1" x14ac:dyDescent="0.2">
      <c r="A12" s="9" t="s">
        <v>13</v>
      </c>
      <c r="B12" s="3">
        <f>SUM(B15+B26+B51)</f>
        <v>28869.820575280006</v>
      </c>
      <c r="C12" s="3">
        <f t="shared" ref="C12:D12" si="2">SUM(C15+C26+C51)</f>
        <v>30365.24897887</v>
      </c>
      <c r="D12" s="4">
        <f t="shared" si="2"/>
        <v>30321.754141000001</v>
      </c>
    </row>
    <row r="13" spans="1:4" ht="13.35" customHeight="1" x14ac:dyDescent="0.2">
      <c r="A13" s="9" t="s">
        <v>14</v>
      </c>
      <c r="B13" s="3">
        <f>SUM(B20+B38+B57)</f>
        <v>-32427.342108570003</v>
      </c>
      <c r="C13" s="3">
        <f t="shared" ref="C13:D13" si="3">SUM(C20+C38+C57)</f>
        <v>-35261.915976299992</v>
      </c>
      <c r="D13" s="4">
        <f t="shared" si="3"/>
        <v>-33622.923745269996</v>
      </c>
    </row>
    <row r="14" spans="1:4" ht="14.1" customHeight="1" x14ac:dyDescent="0.2">
      <c r="A14" s="9" t="s">
        <v>15</v>
      </c>
      <c r="B14" s="5">
        <f>SUM(B15+B20)</f>
        <v>-9821.5477480000009</v>
      </c>
      <c r="C14" s="5">
        <f t="shared" ref="C14:D14" si="4">SUM(C15+C20)</f>
        <v>-10613.742160019994</v>
      </c>
      <c r="D14" s="6">
        <f t="shared" si="4"/>
        <v>-9047.4045039999928</v>
      </c>
    </row>
    <row r="15" spans="1:4" ht="12.75" customHeight="1" x14ac:dyDescent="0.2">
      <c r="A15" s="11" t="s">
        <v>16</v>
      </c>
      <c r="B15" s="5">
        <f>SUM(B16:B19)</f>
        <v>12469.630251999999</v>
      </c>
      <c r="C15" s="5">
        <f>SUM(C16:C19)</f>
        <v>13352.683125599999</v>
      </c>
      <c r="D15" s="6">
        <f>SUM(D16:D19)</f>
        <v>13213.934900000002</v>
      </c>
    </row>
    <row r="16" spans="1:4" ht="12.75" customHeight="1" x14ac:dyDescent="0.2">
      <c r="A16" s="12" t="s">
        <v>17</v>
      </c>
      <c r="B16" s="3">
        <v>10536.659951999998</v>
      </c>
      <c r="C16" s="3">
        <v>10944.782644949999</v>
      </c>
      <c r="D16" s="4">
        <v>10717.550987000002</v>
      </c>
    </row>
    <row r="17" spans="1:4" ht="12.75" customHeight="1" x14ac:dyDescent="0.2">
      <c r="A17" s="12" t="s">
        <v>18</v>
      </c>
      <c r="B17" s="3">
        <v>0</v>
      </c>
      <c r="C17" s="3">
        <v>0</v>
      </c>
      <c r="D17" s="4">
        <v>0</v>
      </c>
    </row>
    <row r="18" spans="1:4" ht="12.75" customHeight="1" x14ac:dyDescent="0.2">
      <c r="A18" s="12" t="s">
        <v>19</v>
      </c>
      <c r="B18" s="3">
        <v>16.124200000000002</v>
      </c>
      <c r="C18" s="3">
        <v>16.424600000000002</v>
      </c>
      <c r="D18" s="4">
        <v>16.399999999999999</v>
      </c>
    </row>
    <row r="19" spans="1:4" ht="12.75" customHeight="1" x14ac:dyDescent="0.2">
      <c r="A19" s="12" t="s">
        <v>20</v>
      </c>
      <c r="B19" s="3">
        <v>1916.8460999999998</v>
      </c>
      <c r="C19" s="3">
        <v>2391.4758806499999</v>
      </c>
      <c r="D19" s="4">
        <v>2479.983913</v>
      </c>
    </row>
    <row r="20" spans="1:4" ht="12.75" customHeight="1" x14ac:dyDescent="0.2">
      <c r="A20" s="11" t="s">
        <v>21</v>
      </c>
      <c r="B20" s="5">
        <f>SUM(B21:B24)</f>
        <v>-22291.178</v>
      </c>
      <c r="C20" s="5">
        <f>SUM(C21:C24)</f>
        <v>-23966.425285619993</v>
      </c>
      <c r="D20" s="6">
        <f>SUM(D21:D24)</f>
        <v>-22261.339403999995</v>
      </c>
    </row>
    <row r="21" spans="1:4" ht="12.75" customHeight="1" x14ac:dyDescent="0.2">
      <c r="A21" s="12" t="s">
        <v>17</v>
      </c>
      <c r="B21" s="3">
        <v>-19935.2703</v>
      </c>
      <c r="C21" s="3">
        <v>-20984.593785619993</v>
      </c>
      <c r="D21" s="4">
        <v>-19302.289985999996</v>
      </c>
    </row>
    <row r="22" spans="1:4" ht="12.75" customHeight="1" x14ac:dyDescent="0.2">
      <c r="A22" s="12" t="s">
        <v>18</v>
      </c>
      <c r="B22" s="3">
        <v>0</v>
      </c>
      <c r="C22" s="3">
        <v>0</v>
      </c>
      <c r="D22" s="4">
        <v>0</v>
      </c>
    </row>
    <row r="23" spans="1:4" ht="12.75" customHeight="1" x14ac:dyDescent="0.2">
      <c r="A23" s="12" t="s">
        <v>19</v>
      </c>
      <c r="B23" s="3">
        <v>-5.1000000000000005</v>
      </c>
      <c r="C23" s="3">
        <v>-5.3999999999999995</v>
      </c>
      <c r="D23" s="4">
        <v>-6.6277049999999997</v>
      </c>
    </row>
    <row r="24" spans="1:4" ht="12.75" customHeight="1" x14ac:dyDescent="0.2">
      <c r="A24" s="12" t="s">
        <v>20</v>
      </c>
      <c r="B24" s="3">
        <v>-2350.8077000000003</v>
      </c>
      <c r="C24" s="3">
        <v>-2976.4314999999997</v>
      </c>
      <c r="D24" s="4">
        <v>-2952.4217130000002</v>
      </c>
    </row>
    <row r="25" spans="1:4" ht="14.1" customHeight="1" x14ac:dyDescent="0.2">
      <c r="A25" s="9" t="s">
        <v>22</v>
      </c>
      <c r="B25" s="5">
        <f>SUM(B26+B38)</f>
        <v>9307.054488730002</v>
      </c>
      <c r="C25" s="5">
        <f>SUM(C26+C38)</f>
        <v>9553.0731309199982</v>
      </c>
      <c r="D25" s="6">
        <f t="shared" ref="D25" si="5">SUM(D26+D38)</f>
        <v>9550.6514120599968</v>
      </c>
    </row>
    <row r="26" spans="1:4" ht="12.75" customHeight="1" x14ac:dyDescent="0.2">
      <c r="A26" s="11" t="s">
        <v>23</v>
      </c>
      <c r="B26" s="5">
        <f>SUM(B27:B37)</f>
        <v>13910.627597300003</v>
      </c>
      <c r="C26" s="5">
        <f>SUM(C27:C37)</f>
        <v>14461.026121269999</v>
      </c>
      <c r="D26" s="6">
        <f>SUM(D27:D37)</f>
        <v>14663.248563999998</v>
      </c>
    </row>
    <row r="27" spans="1:4" ht="12.75" customHeight="1" x14ac:dyDescent="0.2">
      <c r="A27" s="12" t="s">
        <v>24</v>
      </c>
      <c r="B27" s="3">
        <v>6369.6927999999998</v>
      </c>
      <c r="C27" s="3">
        <v>6724.9400999999998</v>
      </c>
      <c r="D27" s="4">
        <v>6965.8381579999996</v>
      </c>
    </row>
    <row r="28" spans="1:4" ht="12.75" customHeight="1" x14ac:dyDescent="0.2">
      <c r="A28" s="12" t="s">
        <v>25</v>
      </c>
      <c r="B28" s="3">
        <v>4422.0399749999997</v>
      </c>
      <c r="C28" s="3">
        <v>4617.2242929999993</v>
      </c>
      <c r="D28" s="4">
        <v>4521.1033179999995</v>
      </c>
    </row>
    <row r="29" spans="1:4" ht="12.75" customHeight="1" x14ac:dyDescent="0.2">
      <c r="A29" s="12" t="s">
        <v>26</v>
      </c>
      <c r="B29" s="3">
        <v>347.18560000000002</v>
      </c>
      <c r="C29" s="3">
        <v>353.63860000000005</v>
      </c>
      <c r="D29" s="4">
        <v>359.85220499999997</v>
      </c>
    </row>
    <row r="30" spans="1:4" ht="12.75" customHeight="1" x14ac:dyDescent="0.2">
      <c r="A30" s="12" t="s">
        <v>27</v>
      </c>
      <c r="B30" s="3">
        <v>0</v>
      </c>
      <c r="C30" s="3">
        <v>0</v>
      </c>
      <c r="D30" s="4">
        <v>0</v>
      </c>
    </row>
    <row r="31" spans="1:4" ht="12.75" customHeight="1" x14ac:dyDescent="0.2">
      <c r="A31" s="12" t="s">
        <v>28</v>
      </c>
      <c r="B31" s="3">
        <v>262.77050000000003</v>
      </c>
      <c r="C31" s="3">
        <v>230.3965</v>
      </c>
      <c r="D31" s="4">
        <v>264.94589999999999</v>
      </c>
    </row>
    <row r="32" spans="1:4" ht="12.75" customHeight="1" x14ac:dyDescent="0.2">
      <c r="A32" s="12" t="s">
        <v>29</v>
      </c>
      <c r="B32" s="3">
        <v>449.14610000000005</v>
      </c>
      <c r="C32" s="3">
        <v>391.98490000000004</v>
      </c>
      <c r="D32" s="4">
        <v>380.23882200000003</v>
      </c>
    </row>
    <row r="33" spans="1:4" ht="12.75" customHeight="1" x14ac:dyDescent="0.2">
      <c r="A33" s="12" t="s">
        <v>30</v>
      </c>
      <c r="B33" s="3">
        <v>36.207000000000001</v>
      </c>
      <c r="C33" s="3">
        <v>34.578600000000002</v>
      </c>
      <c r="D33" s="4">
        <v>34.254564999999999</v>
      </c>
    </row>
    <row r="34" spans="1:4" ht="12.75" customHeight="1" x14ac:dyDescent="0.2">
      <c r="A34" s="12" t="s">
        <v>31</v>
      </c>
      <c r="B34" s="3">
        <v>14.077872299999999</v>
      </c>
      <c r="C34" s="3">
        <v>35.437678269999999</v>
      </c>
      <c r="D34" s="4">
        <v>12.721599999999999</v>
      </c>
    </row>
    <row r="35" spans="1:4" ht="12.75" customHeight="1" x14ac:dyDescent="0.2">
      <c r="A35" s="12" t="s">
        <v>32</v>
      </c>
      <c r="B35" s="3">
        <v>1878.5877</v>
      </c>
      <c r="C35" s="3">
        <v>1948.7923000000001</v>
      </c>
      <c r="D35" s="4">
        <v>2000.8200849999998</v>
      </c>
    </row>
    <row r="36" spans="1:4" ht="12.75" customHeight="1" x14ac:dyDescent="0.2">
      <c r="A36" s="12" t="s">
        <v>33</v>
      </c>
      <c r="B36" s="3">
        <v>7.0922999999999998</v>
      </c>
      <c r="C36" s="3">
        <v>6.1319999999999997</v>
      </c>
      <c r="D36" s="4">
        <v>7.390028</v>
      </c>
    </row>
    <row r="37" spans="1:4" ht="12.75" customHeight="1" x14ac:dyDescent="0.2">
      <c r="A37" s="12" t="s">
        <v>34</v>
      </c>
      <c r="B37" s="3">
        <v>123.82775000000001</v>
      </c>
      <c r="C37" s="3">
        <v>117.90114999999999</v>
      </c>
      <c r="D37" s="4">
        <v>116.08388299999999</v>
      </c>
    </row>
    <row r="38" spans="1:4" ht="12.75" customHeight="1" x14ac:dyDescent="0.2">
      <c r="A38" s="11" t="s">
        <v>35</v>
      </c>
      <c r="B38" s="5">
        <f>SUM(B39:B49)</f>
        <v>-4603.5731085700008</v>
      </c>
      <c r="C38" s="5">
        <f>SUM(C39:C49)</f>
        <v>-4907.9529903500006</v>
      </c>
      <c r="D38" s="6">
        <f>SUM(D39:D49)</f>
        <v>-5112.59715194</v>
      </c>
    </row>
    <row r="39" spans="1:4" ht="12.75" customHeight="1" x14ac:dyDescent="0.2">
      <c r="A39" s="12" t="s">
        <v>24</v>
      </c>
      <c r="B39" s="3">
        <v>-1995.9447</v>
      </c>
      <c r="C39" s="3">
        <v>-2041.3535649999999</v>
      </c>
      <c r="D39" s="4">
        <v>-1939.616348</v>
      </c>
    </row>
    <row r="40" spans="1:4" ht="12.75" customHeight="1" x14ac:dyDescent="0.2">
      <c r="A40" s="12" t="s">
        <v>25</v>
      </c>
      <c r="B40" s="3">
        <v>-920.67999799999996</v>
      </c>
      <c r="C40" s="3">
        <v>-1184.2671740000001</v>
      </c>
      <c r="D40" s="4">
        <v>-1412.121965</v>
      </c>
    </row>
    <row r="41" spans="1:4" ht="12.75" customHeight="1" x14ac:dyDescent="0.2">
      <c r="A41" s="12" t="s">
        <v>26</v>
      </c>
      <c r="B41" s="3">
        <v>-27.988499999999998</v>
      </c>
      <c r="C41" s="3">
        <v>-34.043300000000002</v>
      </c>
      <c r="D41" s="4">
        <v>-32.618514999999995</v>
      </c>
    </row>
    <row r="42" spans="1:4" ht="12.75" customHeight="1" x14ac:dyDescent="0.2">
      <c r="A42" s="12" t="s">
        <v>27</v>
      </c>
      <c r="B42" s="3">
        <v>0</v>
      </c>
      <c r="C42" s="3">
        <v>0</v>
      </c>
      <c r="D42" s="4">
        <v>0</v>
      </c>
    </row>
    <row r="43" spans="1:4" ht="12.75" customHeight="1" x14ac:dyDescent="0.2">
      <c r="A43" s="12" t="s">
        <v>28</v>
      </c>
      <c r="B43" s="3">
        <v>-237.5719</v>
      </c>
      <c r="C43" s="3">
        <v>-227.29749200000001</v>
      </c>
      <c r="D43" s="4">
        <v>-233.32475099999999</v>
      </c>
    </row>
    <row r="44" spans="1:4" ht="12.75" customHeight="1" x14ac:dyDescent="0.2">
      <c r="A44" s="12" t="s">
        <v>29</v>
      </c>
      <c r="B44" s="3">
        <v>-440.73361057</v>
      </c>
      <c r="C44" s="3">
        <v>-456.92995935000005</v>
      </c>
      <c r="D44" s="4">
        <v>-365.99499894000002</v>
      </c>
    </row>
    <row r="45" spans="1:4" ht="12.75" customHeight="1" x14ac:dyDescent="0.2">
      <c r="A45" s="12" t="s">
        <v>30</v>
      </c>
      <c r="B45" s="3">
        <v>-48.220199999999998</v>
      </c>
      <c r="C45" s="3">
        <v>-51.907899999999998</v>
      </c>
      <c r="D45" s="4">
        <v>-51.381719000000011</v>
      </c>
    </row>
    <row r="46" spans="1:4" ht="12.75" customHeight="1" x14ac:dyDescent="0.2">
      <c r="A46" s="12" t="s">
        <v>31</v>
      </c>
      <c r="B46" s="3">
        <v>-46.3</v>
      </c>
      <c r="C46" s="3">
        <v>-39.4</v>
      </c>
      <c r="D46" s="4">
        <v>-71.2</v>
      </c>
    </row>
    <row r="47" spans="1:4" ht="12.75" customHeight="1" x14ac:dyDescent="0.2">
      <c r="A47" s="12" t="s">
        <v>32</v>
      </c>
      <c r="B47" s="3">
        <v>-764.94299999999998</v>
      </c>
      <c r="C47" s="3">
        <v>-728.01790000000005</v>
      </c>
      <c r="D47" s="4">
        <v>-852.03088300000002</v>
      </c>
    </row>
    <row r="48" spans="1:4" ht="12.75" customHeight="1" x14ac:dyDescent="0.2">
      <c r="A48" s="12" t="s">
        <v>33</v>
      </c>
      <c r="B48" s="3">
        <v>-32.086300000000001</v>
      </c>
      <c r="C48" s="3">
        <v>-32.205400000000004</v>
      </c>
      <c r="D48" s="4">
        <v>-31.950760000000002</v>
      </c>
    </row>
    <row r="49" spans="1:4" ht="12.75" customHeight="1" x14ac:dyDescent="0.2">
      <c r="A49" s="12" t="s">
        <v>34</v>
      </c>
      <c r="B49" s="3">
        <v>-89.104900000000001</v>
      </c>
      <c r="C49" s="3">
        <v>-112.5303</v>
      </c>
      <c r="D49" s="4">
        <v>-122.357212</v>
      </c>
    </row>
    <row r="50" spans="1:4" ht="14.1" customHeight="1" x14ac:dyDescent="0.2">
      <c r="A50" s="9" t="s">
        <v>36</v>
      </c>
      <c r="B50" s="5">
        <f>SUM(B51+B57)</f>
        <v>-3043.0282740199991</v>
      </c>
      <c r="C50" s="5">
        <f>SUM(C51+C57)</f>
        <v>-3835.9979683300003</v>
      </c>
      <c r="D50" s="6">
        <f t="shared" ref="D50" si="6">SUM(D51+D57)</f>
        <v>-3804.4165123300008</v>
      </c>
    </row>
    <row r="51" spans="1:4" ht="12.75" customHeight="1" x14ac:dyDescent="0.2">
      <c r="A51" s="11" t="s">
        <v>37</v>
      </c>
      <c r="B51" s="5">
        <f>SUM(B52:B53)</f>
        <v>2489.5627259800003</v>
      </c>
      <c r="C51" s="5">
        <f>SUM(C52:C53)</f>
        <v>2551.5397319999997</v>
      </c>
      <c r="D51" s="6">
        <f t="shared" ref="D51" si="7">SUM(D52:D53)</f>
        <v>2444.5706769999997</v>
      </c>
    </row>
    <row r="52" spans="1:4" ht="12.75" customHeight="1" x14ac:dyDescent="0.2">
      <c r="A52" s="12" t="s">
        <v>38</v>
      </c>
      <c r="B52" s="3">
        <v>89.606899999999996</v>
      </c>
      <c r="C52" s="3">
        <v>81.124099999999999</v>
      </c>
      <c r="D52" s="4">
        <v>87.705297999999999</v>
      </c>
    </row>
    <row r="53" spans="1:4" ht="12.75" customHeight="1" x14ac:dyDescent="0.2">
      <c r="A53" s="12" t="s">
        <v>39</v>
      </c>
      <c r="B53" s="3">
        <f>SUM(B54:B56)</f>
        <v>2399.9558259800001</v>
      </c>
      <c r="C53" s="3">
        <f>SUM(C54:C56)</f>
        <v>2470.4156319999997</v>
      </c>
      <c r="D53" s="4">
        <f t="shared" ref="D53" si="8">SUM(D54:D56)</f>
        <v>2356.8653789999998</v>
      </c>
    </row>
    <row r="54" spans="1:4" ht="12.75" customHeight="1" x14ac:dyDescent="0.2">
      <c r="A54" s="13" t="s">
        <v>40</v>
      </c>
      <c r="B54" s="3">
        <v>535.64010000000007</v>
      </c>
      <c r="C54" s="3">
        <v>542.58029999999997</v>
      </c>
      <c r="D54" s="4">
        <v>235.66898500000002</v>
      </c>
    </row>
    <row r="55" spans="1:4" ht="12.75" customHeight="1" x14ac:dyDescent="0.2">
      <c r="A55" s="13" t="s">
        <v>41</v>
      </c>
      <c r="B55" s="3">
        <v>348.48710799999998</v>
      </c>
      <c r="C55" s="3">
        <v>281.72353199999998</v>
      </c>
      <c r="D55" s="4">
        <v>423.58389399999999</v>
      </c>
    </row>
    <row r="56" spans="1:4" ht="12.75" customHeight="1" x14ac:dyDescent="0.2">
      <c r="A56" s="13" t="s">
        <v>42</v>
      </c>
      <c r="B56" s="3">
        <v>1515.82861798</v>
      </c>
      <c r="C56" s="3">
        <v>1646.1117999999999</v>
      </c>
      <c r="D56" s="4">
        <v>1697.6125</v>
      </c>
    </row>
    <row r="57" spans="1:4" ht="12.75" customHeight="1" x14ac:dyDescent="0.2">
      <c r="A57" s="11" t="s">
        <v>43</v>
      </c>
      <c r="B57" s="5">
        <f>SUM(B58:B59)</f>
        <v>-5532.5909999999994</v>
      </c>
      <c r="C57" s="5">
        <f>SUM(C58:C59)</f>
        <v>-6387.53770033</v>
      </c>
      <c r="D57" s="6">
        <f t="shared" ref="D57" si="9">SUM(D58:D59)</f>
        <v>-6248.9871893300005</v>
      </c>
    </row>
    <row r="58" spans="1:4" ht="12.75" customHeight="1" x14ac:dyDescent="0.2">
      <c r="A58" s="12" t="s">
        <v>38</v>
      </c>
      <c r="B58" s="3">
        <v>-4.9009999999999998</v>
      </c>
      <c r="C58" s="3">
        <v>-2.6249999999999996</v>
      </c>
      <c r="D58" s="4">
        <v>-3.0110000000000001</v>
      </c>
    </row>
    <row r="59" spans="1:4" ht="12.75" customHeight="1" x14ac:dyDescent="0.2">
      <c r="A59" s="12" t="s">
        <v>39</v>
      </c>
      <c r="B59" s="3">
        <f>SUM(B60:B62)</f>
        <v>-5527.69</v>
      </c>
      <c r="C59" s="3">
        <f>SUM(C60:C62)</f>
        <v>-6384.91270033</v>
      </c>
      <c r="D59" s="4">
        <f t="shared" ref="D59" si="10">SUM(D60:D62)</f>
        <v>-6245.9761893300001</v>
      </c>
    </row>
    <row r="60" spans="1:4" ht="12.75" customHeight="1" x14ac:dyDescent="0.2">
      <c r="A60" s="13" t="s">
        <v>40</v>
      </c>
      <c r="B60" s="3">
        <v>-3342.8977999999997</v>
      </c>
      <c r="C60" s="3">
        <v>-3934.7125003299998</v>
      </c>
      <c r="D60" s="4">
        <v>-3645.0622623300005</v>
      </c>
    </row>
    <row r="61" spans="1:4" ht="12.75" customHeight="1" x14ac:dyDescent="0.2">
      <c r="A61" s="13" t="s">
        <v>41</v>
      </c>
      <c r="B61" s="3">
        <v>-774.52689999999996</v>
      </c>
      <c r="C61" s="3">
        <v>-848.85900000000004</v>
      </c>
      <c r="D61" s="4">
        <v>-912.59629400000006</v>
      </c>
    </row>
    <row r="62" spans="1:4" ht="12.75" customHeight="1" x14ac:dyDescent="0.2">
      <c r="A62" s="13" t="s">
        <v>42</v>
      </c>
      <c r="B62" s="3">
        <v>-1410.2653</v>
      </c>
      <c r="C62" s="3">
        <v>-1601.3412000000003</v>
      </c>
      <c r="D62" s="4">
        <v>-1688.3176330000001</v>
      </c>
    </row>
    <row r="63" spans="1:4" ht="14.1" customHeight="1" x14ac:dyDescent="0.2">
      <c r="A63" s="9" t="s">
        <v>44</v>
      </c>
      <c r="B63" s="5">
        <f>SUM(B64:B65)</f>
        <v>-124.37950000000012</v>
      </c>
      <c r="C63" s="5">
        <f>SUM(C64:C65)</f>
        <v>-70.20880000000011</v>
      </c>
      <c r="D63" s="6">
        <f>SUM(D64:D65)</f>
        <v>-31.333206000000132</v>
      </c>
    </row>
    <row r="64" spans="1:4" ht="12.75" customHeight="1" x14ac:dyDescent="0.2">
      <c r="A64" s="11" t="s">
        <v>45</v>
      </c>
      <c r="B64" s="3">
        <v>903.21989999999994</v>
      </c>
      <c r="C64" s="3">
        <v>918.60419999999988</v>
      </c>
      <c r="D64" s="4">
        <v>975.65370699999983</v>
      </c>
    </row>
    <row r="65" spans="1:4" ht="12.75" customHeight="1" x14ac:dyDescent="0.2">
      <c r="A65" s="11" t="s">
        <v>46</v>
      </c>
      <c r="B65" s="3">
        <v>-1027.5994000000001</v>
      </c>
      <c r="C65" s="3">
        <v>-988.81299999999999</v>
      </c>
      <c r="D65" s="4">
        <v>-1006.986913</v>
      </c>
    </row>
    <row r="66" spans="1:4" ht="12.75" customHeight="1" x14ac:dyDescent="0.2">
      <c r="A66" s="12" t="s">
        <v>47</v>
      </c>
      <c r="B66" s="3">
        <v>0</v>
      </c>
      <c r="C66" s="3">
        <v>0</v>
      </c>
      <c r="D66" s="4">
        <v>0</v>
      </c>
    </row>
    <row r="67" spans="1:4" ht="12.75" customHeight="1" x14ac:dyDescent="0.2">
      <c r="A67" s="12" t="s">
        <v>48</v>
      </c>
      <c r="B67" s="3">
        <v>155.15379999999999</v>
      </c>
      <c r="C67" s="3">
        <v>157.07810000000001</v>
      </c>
      <c r="D67" s="4">
        <v>198.60230299999998</v>
      </c>
    </row>
    <row r="68" spans="1:4" ht="14.1" customHeight="1" x14ac:dyDescent="0.2">
      <c r="A68" s="24" t="s">
        <v>49</v>
      </c>
      <c r="B68" s="5">
        <f>SUM(B69:B70)</f>
        <v>5851.5439291499997</v>
      </c>
      <c r="C68" s="5">
        <f>SUM(C69:C70)</f>
        <v>6152.0202875100013</v>
      </c>
      <c r="D68" s="6">
        <f t="shared" ref="D68" si="11">SUM(D69:D70)</f>
        <v>4736.0241279999982</v>
      </c>
    </row>
    <row r="69" spans="1:4" ht="14.1" customHeight="1" x14ac:dyDescent="0.2">
      <c r="A69" s="9" t="s">
        <v>50</v>
      </c>
      <c r="B69" s="3">
        <v>25.209499999999998</v>
      </c>
      <c r="C69" s="3">
        <v>22.650299999999998</v>
      </c>
      <c r="D69" s="4">
        <v>22.118534999999998</v>
      </c>
    </row>
    <row r="70" spans="1:4" ht="14.1" customHeight="1" x14ac:dyDescent="0.2">
      <c r="A70" s="9" t="s">
        <v>51</v>
      </c>
      <c r="B70" s="5">
        <f>SUM(B71+B80+B83+B94)</f>
        <v>5826.3344291499998</v>
      </c>
      <c r="C70" s="5">
        <f>SUM(C71+C80+C83+C94)</f>
        <v>6129.369987510001</v>
      </c>
      <c r="D70" s="6">
        <f>SUM(D71+D80+D83+D94)</f>
        <v>4713.9055929999986</v>
      </c>
    </row>
    <row r="71" spans="1:4" ht="12.75" customHeight="1" x14ac:dyDescent="0.2">
      <c r="A71" s="10" t="s">
        <v>52</v>
      </c>
      <c r="B71" s="7">
        <f>SUM(B72+B76)</f>
        <v>4314.4860000000008</v>
      </c>
      <c r="C71" s="7">
        <f>SUM(C72+C76)</f>
        <v>4917.3031778500008</v>
      </c>
      <c r="D71" s="8">
        <f t="shared" ref="D71" si="12">SUM(D72+D76)</f>
        <v>3686.0210351000001</v>
      </c>
    </row>
    <row r="72" spans="1:4" ht="12.75" customHeight="1" x14ac:dyDescent="0.2">
      <c r="A72" s="12" t="s">
        <v>53</v>
      </c>
      <c r="B72" s="3">
        <f>SUM(B73:B75)</f>
        <v>137.84099999999998</v>
      </c>
      <c r="C72" s="3">
        <f>SUM(C73:C75)</f>
        <v>-163.08940000000001</v>
      </c>
      <c r="D72" s="4">
        <f t="shared" ref="D72" si="13">SUM(D73:D75)</f>
        <v>-634.35469399999999</v>
      </c>
    </row>
    <row r="73" spans="1:4" ht="12.75" customHeight="1" x14ac:dyDescent="0.2">
      <c r="A73" s="14" t="s">
        <v>54</v>
      </c>
      <c r="B73" s="3">
        <v>137.84099999999998</v>
      </c>
      <c r="C73" s="3">
        <v>-163.08940000000001</v>
      </c>
      <c r="D73" s="4">
        <v>-634.35469399999999</v>
      </c>
    </row>
    <row r="74" spans="1:4" ht="12.75" customHeight="1" x14ac:dyDescent="0.2">
      <c r="A74" s="14" t="s">
        <v>55</v>
      </c>
      <c r="B74" s="3">
        <v>0</v>
      </c>
      <c r="C74" s="3">
        <v>0</v>
      </c>
      <c r="D74" s="4">
        <v>0</v>
      </c>
    </row>
    <row r="75" spans="1:4" ht="12.75" customHeight="1" x14ac:dyDescent="0.2">
      <c r="A75" s="14" t="s">
        <v>56</v>
      </c>
      <c r="B75" s="3">
        <v>0</v>
      </c>
      <c r="C75" s="3">
        <v>0</v>
      </c>
      <c r="D75" s="4">
        <v>0</v>
      </c>
    </row>
    <row r="76" spans="1:4" ht="12.75" customHeight="1" x14ac:dyDescent="0.2">
      <c r="A76" s="12" t="s">
        <v>57</v>
      </c>
      <c r="B76" s="3">
        <f>SUM(B77:B79)</f>
        <v>4176.6450000000004</v>
      </c>
      <c r="C76" s="3">
        <f>SUM(C77:C79)</f>
        <v>5080.3925778500006</v>
      </c>
      <c r="D76" s="4">
        <f t="shared" ref="D76" si="14">SUM(D77:D79)</f>
        <v>4320.3757291000002</v>
      </c>
    </row>
    <row r="77" spans="1:4" ht="12.75" customHeight="1" x14ac:dyDescent="0.2">
      <c r="A77" s="14" t="s">
        <v>58</v>
      </c>
      <c r="B77" s="3">
        <v>-24.396899999999988</v>
      </c>
      <c r="C77" s="3">
        <v>30.820711710000012</v>
      </c>
      <c r="D77" s="4">
        <v>130.5872498</v>
      </c>
    </row>
    <row r="78" spans="1:4" ht="12.75" customHeight="1" x14ac:dyDescent="0.2">
      <c r="A78" s="14" t="s">
        <v>59</v>
      </c>
      <c r="B78" s="3">
        <v>1790.3041999999998</v>
      </c>
      <c r="C78" s="3">
        <v>1899.8465714900001</v>
      </c>
      <c r="D78" s="4">
        <v>2273.7262438000002</v>
      </c>
    </row>
    <row r="79" spans="1:4" ht="12.75" customHeight="1" x14ac:dyDescent="0.2">
      <c r="A79" s="14" t="s">
        <v>60</v>
      </c>
      <c r="B79" s="3">
        <v>2410.7377000000001</v>
      </c>
      <c r="C79" s="3">
        <v>3149.7252946500003</v>
      </c>
      <c r="D79" s="4">
        <v>1916.0622355</v>
      </c>
    </row>
    <row r="80" spans="1:4" ht="12.75" customHeight="1" x14ac:dyDescent="0.2">
      <c r="A80" s="10" t="s">
        <v>61</v>
      </c>
      <c r="B80" s="7">
        <f>SUM(B81:B82)</f>
        <v>663.49404149999953</v>
      </c>
      <c r="C80" s="7">
        <f>SUM(C81:C82)</f>
        <v>338.96245782999995</v>
      </c>
      <c r="D80" s="8">
        <f t="shared" ref="D80" si="15">SUM(D81:D82)</f>
        <v>3054.9514824299995</v>
      </c>
    </row>
    <row r="81" spans="1:4" ht="12.75" customHeight="1" x14ac:dyDescent="0.2">
      <c r="A81" s="12" t="s">
        <v>62</v>
      </c>
      <c r="B81" s="3">
        <v>-674.18659413000012</v>
      </c>
      <c r="C81" s="3">
        <v>-1230.68764693</v>
      </c>
      <c r="D81" s="4">
        <v>620.99721681999995</v>
      </c>
    </row>
    <row r="82" spans="1:4" ht="12.75" customHeight="1" x14ac:dyDescent="0.2">
      <c r="A82" s="12" t="s">
        <v>63</v>
      </c>
      <c r="B82" s="3">
        <v>1337.6806356299996</v>
      </c>
      <c r="C82" s="3">
        <v>1569.65010476</v>
      </c>
      <c r="D82" s="4">
        <v>2433.9542656099998</v>
      </c>
    </row>
    <row r="83" spans="1:4" ht="12.75" customHeight="1" x14ac:dyDescent="0.2">
      <c r="A83" s="10" t="s">
        <v>64</v>
      </c>
      <c r="B83" s="7">
        <f>SUM(B84+B89)</f>
        <v>-122.75481235000007</v>
      </c>
      <c r="C83" s="7">
        <f>SUM(C84+C89)</f>
        <v>240.76395183000034</v>
      </c>
      <c r="D83" s="8">
        <f>SUM(D84+D89)</f>
        <v>-799.93044653000038</v>
      </c>
    </row>
    <row r="84" spans="1:4" ht="12.75" customHeight="1" x14ac:dyDescent="0.2">
      <c r="A84" s="12" t="s">
        <v>65</v>
      </c>
      <c r="B84" s="3">
        <f>SUM(B85:B88)</f>
        <v>3623.5993412800008</v>
      </c>
      <c r="C84" s="3">
        <f>SUM(C85:C88)</f>
        <v>-987.15327016999993</v>
      </c>
      <c r="D84" s="4">
        <f t="shared" ref="D84" si="16">SUM(D85:D88)</f>
        <v>-229.68785052999968</v>
      </c>
    </row>
    <row r="85" spans="1:4" ht="12.75" customHeight="1" x14ac:dyDescent="0.2">
      <c r="A85" s="15" t="s">
        <v>66</v>
      </c>
      <c r="B85" s="3">
        <v>-656.59999999999991</v>
      </c>
      <c r="C85" s="3">
        <v>-497.9</v>
      </c>
      <c r="D85" s="4">
        <v>-536.624684</v>
      </c>
    </row>
    <row r="86" spans="1:4" ht="12.75" customHeight="1" x14ac:dyDescent="0.2">
      <c r="A86" s="15" t="s">
        <v>67</v>
      </c>
      <c r="B86" s="3">
        <v>2299.0241000000005</v>
      </c>
      <c r="C86" s="3">
        <v>361.18460000000016</v>
      </c>
      <c r="D86" s="4">
        <v>2051.4691630000002</v>
      </c>
    </row>
    <row r="87" spans="1:4" ht="12.75" customHeight="1" x14ac:dyDescent="0.2">
      <c r="A87" s="15" t="s">
        <v>68</v>
      </c>
      <c r="B87" s="3">
        <v>3004.8335942799999</v>
      </c>
      <c r="C87" s="3">
        <v>-582.82253213000013</v>
      </c>
      <c r="D87" s="4">
        <v>-1559.01158115</v>
      </c>
    </row>
    <row r="88" spans="1:4" ht="12.75" customHeight="1" x14ac:dyDescent="0.2">
      <c r="A88" s="15" t="s">
        <v>69</v>
      </c>
      <c r="B88" s="3">
        <v>-1023.6583529999999</v>
      </c>
      <c r="C88" s="3">
        <v>-267.61533803999998</v>
      </c>
      <c r="D88" s="4">
        <v>-185.52074838000001</v>
      </c>
    </row>
    <row r="89" spans="1:4" ht="12.75" customHeight="1" x14ac:dyDescent="0.2">
      <c r="A89" s="12" t="s">
        <v>70</v>
      </c>
      <c r="B89" s="3">
        <f>SUM(B90:B93)</f>
        <v>-3746.3541536300008</v>
      </c>
      <c r="C89" s="3">
        <f>SUM(C90:C93)</f>
        <v>1227.9172220000003</v>
      </c>
      <c r="D89" s="4">
        <f t="shared" ref="D89" si="17">SUM(D90:D93)</f>
        <v>-570.24259600000073</v>
      </c>
    </row>
    <row r="90" spans="1:4" ht="12.75" customHeight="1" x14ac:dyDescent="0.2">
      <c r="A90" s="15" t="s">
        <v>71</v>
      </c>
      <c r="B90" s="3">
        <v>194.4</v>
      </c>
      <c r="C90" s="3">
        <v>-98.6</v>
      </c>
      <c r="D90" s="4">
        <v>71.523364000000001</v>
      </c>
    </row>
    <row r="91" spans="1:4" ht="12.75" customHeight="1" x14ac:dyDescent="0.2">
      <c r="A91" s="15" t="s">
        <v>72</v>
      </c>
      <c r="B91" s="3">
        <v>-690.30080000000044</v>
      </c>
      <c r="C91" s="3">
        <v>2276.5482999999999</v>
      </c>
      <c r="D91" s="4">
        <v>-2447.1663050000006</v>
      </c>
    </row>
    <row r="92" spans="1:4" ht="12.75" customHeight="1" x14ac:dyDescent="0.2">
      <c r="A92" s="15" t="s">
        <v>73</v>
      </c>
      <c r="B92" s="3">
        <v>-3411.5867000000007</v>
      </c>
      <c r="C92" s="3">
        <v>-1020.1609</v>
      </c>
      <c r="D92" s="4">
        <v>1427.5685449999999</v>
      </c>
    </row>
    <row r="93" spans="1:4" ht="12.75" customHeight="1" x14ac:dyDescent="0.2">
      <c r="A93" s="15" t="s">
        <v>74</v>
      </c>
      <c r="B93" s="3">
        <v>161.13334637000003</v>
      </c>
      <c r="C93" s="3">
        <v>70.129822000000004</v>
      </c>
      <c r="D93" s="4">
        <v>377.83179999999993</v>
      </c>
    </row>
    <row r="94" spans="1:4" ht="12.75" customHeight="1" x14ac:dyDescent="0.2">
      <c r="A94" s="10" t="s">
        <v>75</v>
      </c>
      <c r="B94" s="3">
        <v>971.10919999999987</v>
      </c>
      <c r="C94" s="3">
        <v>632.34040000000005</v>
      </c>
      <c r="D94" s="4">
        <v>-1227.1364780000001</v>
      </c>
    </row>
    <row r="95" spans="1:4" ht="14.1" customHeight="1" x14ac:dyDescent="0.2">
      <c r="A95" s="24" t="s">
        <v>76</v>
      </c>
      <c r="B95" s="5">
        <f>SUM(-B8-B68)</f>
        <v>-2169.6428958600036</v>
      </c>
      <c r="C95" s="5">
        <f>SUM(-C8-C68)</f>
        <v>-1185.1444900800097</v>
      </c>
      <c r="D95" s="6">
        <f>SUM(-D8-D68)</f>
        <v>-1403.5213177300038</v>
      </c>
    </row>
    <row r="96" spans="1:4" ht="6" customHeight="1" x14ac:dyDescent="0.2">
      <c r="A96" s="21"/>
      <c r="B96" s="22"/>
      <c r="C96" s="22"/>
      <c r="D96" s="23"/>
    </row>
    <row r="97" spans="1:1" ht="6" customHeight="1" x14ac:dyDescent="0.2"/>
    <row r="98" spans="1:1" ht="12.75" customHeight="1" x14ac:dyDescent="0.2">
      <c r="A98" s="19" t="s">
        <v>77</v>
      </c>
    </row>
    <row r="99" spans="1:1" ht="12.75" customHeight="1" x14ac:dyDescent="0.2">
      <c r="A99" s="20" t="s">
        <v>5</v>
      </c>
    </row>
    <row r="100" spans="1:1" ht="12.75" customHeight="1" x14ac:dyDescent="0.2">
      <c r="A100" s="20" t="s">
        <v>7</v>
      </c>
    </row>
    <row r="101" spans="1:1" ht="12.75" customHeight="1" x14ac:dyDescent="0.2">
      <c r="A101" s="20" t="s">
        <v>6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341-04</vt:lpstr>
      <vt:lpstr>'341-04'!Área_de_impresión</vt:lpstr>
      <vt:lpstr>'341-04'!Títulos_a_imprimir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2020-11-17T19:48:12Z</cp:lastPrinted>
  <dcterms:created xsi:type="dcterms:W3CDTF">2018-10-11T17:26:29Z</dcterms:created>
  <dcterms:modified xsi:type="dcterms:W3CDTF">2021-06-22T21:18:00Z</dcterms:modified>
</cp:coreProperties>
</file>