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5" sheetId="6" r:id="rId1"/>
  </sheets>
  <definedNames>
    <definedName name="_xlnm.Print_Area" localSheetId="0">'341-05'!$A$1:$D$162</definedName>
    <definedName name="_xlnm.Print_Titles" localSheetId="0">'341-05'!$1:$7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6" l="1"/>
  <c r="C149" i="6"/>
  <c r="B149" i="6"/>
  <c r="D142" i="6"/>
  <c r="C142" i="6"/>
  <c r="B142" i="6"/>
  <c r="D135" i="6"/>
  <c r="C135" i="6"/>
  <c r="B135" i="6"/>
  <c r="D128" i="6"/>
  <c r="C128" i="6"/>
  <c r="B128" i="6"/>
  <c r="D127" i="6"/>
  <c r="D119" i="6" s="1"/>
  <c r="D105" i="6" s="1"/>
  <c r="C127" i="6"/>
  <c r="B127" i="6"/>
  <c r="D126" i="6"/>
  <c r="C126" i="6"/>
  <c r="C118" i="6" s="1"/>
  <c r="C104" i="6" s="1"/>
  <c r="B126" i="6"/>
  <c r="D125" i="6"/>
  <c r="C125" i="6"/>
  <c r="B125" i="6"/>
  <c r="B117" i="6" s="1"/>
  <c r="B103" i="6" s="1"/>
  <c r="D124" i="6"/>
  <c r="C124" i="6"/>
  <c r="B124" i="6"/>
  <c r="D123" i="6"/>
  <c r="D115" i="6" s="1"/>
  <c r="D101" i="6" s="1"/>
  <c r="C123" i="6"/>
  <c r="B123" i="6"/>
  <c r="D122" i="6"/>
  <c r="D121" i="6" s="1"/>
  <c r="C122" i="6"/>
  <c r="C114" i="6" s="1"/>
  <c r="B122" i="6"/>
  <c r="B121" i="6"/>
  <c r="C119" i="6"/>
  <c r="C105" i="6" s="1"/>
  <c r="B119" i="6"/>
  <c r="D118" i="6"/>
  <c r="B118" i="6"/>
  <c r="D117" i="6"/>
  <c r="C117" i="6"/>
  <c r="D116" i="6"/>
  <c r="C116" i="6"/>
  <c r="B116" i="6"/>
  <c r="C115" i="6"/>
  <c r="B115" i="6"/>
  <c r="D114" i="6"/>
  <c r="B114" i="6"/>
  <c r="B113" i="6" s="1"/>
  <c r="D106" i="6"/>
  <c r="C106" i="6"/>
  <c r="B106" i="6"/>
  <c r="B105" i="6"/>
  <c r="D104" i="6"/>
  <c r="B104" i="6"/>
  <c r="D103" i="6"/>
  <c r="C103" i="6"/>
  <c r="D102" i="6"/>
  <c r="C102" i="6"/>
  <c r="B102" i="6"/>
  <c r="C101" i="6"/>
  <c r="B101" i="6"/>
  <c r="D100" i="6"/>
  <c r="B100" i="6"/>
  <c r="B99" i="6" s="1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D85" i="6" s="1"/>
  <c r="C86" i="6"/>
  <c r="B86" i="6"/>
  <c r="B85" i="6" s="1"/>
  <c r="C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C78" i="6" s="1"/>
  <c r="B79" i="6"/>
  <c r="B78" i="6" s="1"/>
  <c r="D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D71" i="6" s="1"/>
  <c r="C72" i="6"/>
  <c r="C71" i="6" s="1"/>
  <c r="B72" i="6"/>
  <c r="B71" i="6" s="1"/>
  <c r="D64" i="6"/>
  <c r="C64" i="6"/>
  <c r="B64" i="6"/>
  <c r="D57" i="6"/>
  <c r="C57" i="6"/>
  <c r="B57" i="6"/>
  <c r="D50" i="6"/>
  <c r="C50" i="6"/>
  <c r="B50" i="6"/>
  <c r="D49" i="6"/>
  <c r="C49" i="6"/>
  <c r="B49" i="6"/>
  <c r="B14" i="6" s="1"/>
  <c r="D48" i="6"/>
  <c r="D13" i="6" s="1"/>
  <c r="C48" i="6"/>
  <c r="B48" i="6"/>
  <c r="D47" i="6"/>
  <c r="D12" i="6" s="1"/>
  <c r="C47" i="6"/>
  <c r="C12" i="6" s="1"/>
  <c r="B47" i="6"/>
  <c r="D46" i="6"/>
  <c r="C46" i="6"/>
  <c r="C11" i="6" s="1"/>
  <c r="B46" i="6"/>
  <c r="B11" i="6" s="1"/>
  <c r="D45" i="6"/>
  <c r="C45" i="6"/>
  <c r="B45" i="6"/>
  <c r="B10" i="6" s="1"/>
  <c r="D44" i="6"/>
  <c r="D43" i="6" s="1"/>
  <c r="C44" i="6"/>
  <c r="B44" i="6"/>
  <c r="B43" i="6" s="1"/>
  <c r="C43" i="6"/>
  <c r="D36" i="6"/>
  <c r="C36" i="6"/>
  <c r="B36" i="6"/>
  <c r="D29" i="6"/>
  <c r="C29" i="6"/>
  <c r="B29" i="6"/>
  <c r="D22" i="6"/>
  <c r="C22" i="6"/>
  <c r="B22" i="6"/>
  <c r="D21" i="6"/>
  <c r="C21" i="6"/>
  <c r="C14" i="6" s="1"/>
  <c r="B21" i="6"/>
  <c r="D20" i="6"/>
  <c r="C20" i="6"/>
  <c r="B20" i="6"/>
  <c r="B13" i="6" s="1"/>
  <c r="D19" i="6"/>
  <c r="C19" i="6"/>
  <c r="B19" i="6"/>
  <c r="D18" i="6"/>
  <c r="D11" i="6" s="1"/>
  <c r="C18" i="6"/>
  <c r="B18" i="6"/>
  <c r="D17" i="6"/>
  <c r="C17" i="6"/>
  <c r="C10" i="6" s="1"/>
  <c r="B17" i="6"/>
  <c r="D16" i="6"/>
  <c r="D15" i="6" s="1"/>
  <c r="C16" i="6"/>
  <c r="C15" i="6" s="1"/>
  <c r="B16" i="6"/>
  <c r="B9" i="6" s="1"/>
  <c r="D14" i="6"/>
  <c r="C13" i="6"/>
  <c r="B12" i="6"/>
  <c r="D10" i="6"/>
  <c r="C9" i="6"/>
  <c r="C8" i="6" l="1"/>
  <c r="D99" i="6"/>
  <c r="D113" i="6"/>
  <c r="B8" i="6"/>
  <c r="B157" i="6" s="1"/>
  <c r="C100" i="6"/>
  <c r="C99" i="6" s="1"/>
  <c r="C113" i="6"/>
  <c r="D9" i="6"/>
  <c r="D8" i="6" s="1"/>
  <c r="D157" i="6" s="1"/>
  <c r="B15" i="6"/>
  <c r="C121" i="6"/>
  <c r="C157" i="6" l="1"/>
</calcChain>
</file>

<file path=xl/sharedStrings.xml><?xml version="1.0" encoding="utf-8"?>
<sst xmlns="http://schemas.openxmlformats.org/spreadsheetml/2006/main" count="161" uniqueCount="38">
  <si>
    <t>Cuadro 5.  RESUMEN DE LA BALANZA DE PAGOS DE PANAMÁ,</t>
  </si>
  <si>
    <t>Partida y sector</t>
  </si>
  <si>
    <t>Resumen de la Balanza de Pagos</t>
  </si>
  <si>
    <t>(en millones de balboas)</t>
  </si>
  <si>
    <t>2017 (P)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</si>
  <si>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</si>
  <si>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</si>
  <si>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</si>
  <si>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</si>
  <si>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</si>
  <si>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</si>
  <si>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</si>
  <si>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</si>
  <si>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</si>
  <si>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</si>
  <si>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</si>
  <si>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</si>
  <si>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</si>
  <si>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</si>
  <si>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</si>
  <si>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</si>
  <si>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</si>
  <si>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</si>
  <si>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</si>
  <si>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</si>
  <si>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</si>
  <si>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</si>
  <si>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</si>
  <si>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</si>
  <si>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</si>
  <si>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</si>
  <si>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</si>
  <si>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</si>
  <si>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</si>
  <si>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</si>
  <si>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2019 (P)</t>
  </si>
  <si>
    <t xml:space="preserve"> SEGÚN PARTIDA Y SECTOR: AÑOS 2017-19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</si>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</sst>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0" fontId="2" fillId="2" borderId="5" xfId="0" applyFont="1" applyFill="1" applyBorder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2" borderId="13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/>
    </xf>
    <xf numFmtId="0" fontId="2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4"/>
    </xf>
    <xf numFmtId="0" fontId="2" fillId="2" borderId="4" xfId="0" applyFont="1" applyFill="1" applyBorder="1" applyAlignment="1">
      <alignment horizontal="left" indent="3"/>
    </xf>
    <xf numFmtId="0" fontId="2" fillId="2" borderId="4" xfId="0" applyFont="1" applyFill="1" applyBorder="1" applyAlignment="1">
      <alignment horizontal="left" indent="6"/>
    </xf>
    <xf numFmtId="0" fontId="2" fillId="2" borderId="4" xfId="0" applyFont="1" applyFill="1" applyBorder="1" applyAlignment="1">
      <alignment horizontal="left" indent="8"/>
    </xf>
    <xf numFmtId="0" fontId="2" fillId="2" borderId="4" xfId="0" applyFont="1" applyFill="1" applyBorder="1" applyAlignment="1">
      <alignment horizontal="left" indent="10"/>
    </xf>
    <xf numFmtId="0" fontId="2" fillId="2" borderId="4" xfId="0" applyFont="1" applyFill="1" applyBorder="1" applyAlignment="1">
      <alignment horizontal="left" indent="13"/>
    </xf>
    <xf numFmtId="0" fontId="4" fillId="0" borderId="0" xfId="0" applyFont="1"/>
    <xf numFmtId="164" fontId="1" fillId="2" borderId="11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/>
    <xf numFmtId="0" fontId="2" fillId="2" borderId="13" xfId="0" applyNumberFormat="1" applyFont="1" applyFill="1" applyBorder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22" customWidth="1"/>
    <col min="2" max="4" width="12.7109375" style="22" customWidth="1"/>
    <col min="5" max="16384" width="11.42578125" style="22"/>
  </cols>
  <sheetData>
    <row r="1" spans="1:4" ht="12.75" customHeight="1" x14ac:dyDescent="0.2">
      <c r="A1" s="27" t="s">
        <v>0</v>
      </c>
      <c r="B1" s="27"/>
      <c r="C1" s="27"/>
      <c r="D1" s="27"/>
    </row>
    <row r="2" spans="1:4" ht="12.75" customHeight="1" x14ac:dyDescent="0.2">
      <c r="A2" s="27" t="s">
        <v>36</v>
      </c>
      <c r="B2" s="27"/>
      <c r="C2" s="27"/>
      <c r="D2" s="27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1" t="s">
        <v>4</v>
      </c>
      <c r="C6" s="1" t="s">
        <v>7</v>
      </c>
      <c r="D6" s="2" t="s">
        <v>35</v>
      </c>
    </row>
    <row r="7" spans="1:4" ht="6" customHeight="1" x14ac:dyDescent="0.2">
      <c r="A7" s="3"/>
      <c r="B7" s="9"/>
      <c r="C7" s="9"/>
      <c r="D7" s="10"/>
    </row>
    <row r="8" spans="1:4" ht="15" customHeight="1" x14ac:dyDescent="0.2">
      <c r="A8" s="14" t="s">
        <v>8</v>
      </c>
      <c r="B8" s="23">
        <f>SUM(B9:B14)</f>
        <v>-3681.9010332900007</v>
      </c>
      <c r="C8" s="23">
        <f t="shared" ref="C8:D8" si="0">SUM(C9:C14)</f>
        <v>-4966.8757974299988</v>
      </c>
      <c r="D8" s="24">
        <f t="shared" si="0"/>
        <v>-3332.5028102700044</v>
      </c>
    </row>
    <row r="9" spans="1:4" ht="14.1" customHeight="1" x14ac:dyDescent="0.2">
      <c r="A9" s="15" t="s">
        <v>9</v>
      </c>
      <c r="B9" s="4">
        <f t="shared" ref="B9:D14" si="1">SUM(B16+B44+B93)</f>
        <v>-19.132603699998072</v>
      </c>
      <c r="C9" s="4">
        <f t="shared" si="1"/>
        <v>-302.58803667999928</v>
      </c>
      <c r="D9" s="5">
        <f t="shared" si="1"/>
        <v>-359.21144368000387</v>
      </c>
    </row>
    <row r="10" spans="1:4" ht="14.1" customHeight="1" x14ac:dyDescent="0.2">
      <c r="A10" s="15" t="s">
        <v>10</v>
      </c>
      <c r="B10" s="4">
        <f t="shared" si="1"/>
        <v>-79.221099999999979</v>
      </c>
      <c r="C10" s="4">
        <f t="shared" si="1"/>
        <v>-266.30230000000006</v>
      </c>
      <c r="D10" s="5">
        <f t="shared" si="1"/>
        <v>-568.04833800000006</v>
      </c>
    </row>
    <row r="11" spans="1:4" ht="14.1" customHeight="1" x14ac:dyDescent="0.2">
      <c r="A11" s="15" t="s">
        <v>11</v>
      </c>
      <c r="B11" s="4">
        <f t="shared" si="1"/>
        <v>54.841299999999933</v>
      </c>
      <c r="C11" s="4">
        <f t="shared" si="1"/>
        <v>21.956299999999942</v>
      </c>
      <c r="D11" s="5">
        <f t="shared" si="1"/>
        <v>-14.047595999999999</v>
      </c>
    </row>
    <row r="12" spans="1:4" ht="14.1" customHeight="1" x14ac:dyDescent="0.2">
      <c r="A12" s="15" t="s">
        <v>12</v>
      </c>
      <c r="B12" s="4">
        <f t="shared" si="1"/>
        <v>2707.2329</v>
      </c>
      <c r="C12" s="4">
        <f t="shared" si="1"/>
        <v>2933.9284000000002</v>
      </c>
      <c r="D12" s="5">
        <f t="shared" si="1"/>
        <v>3158.819849</v>
      </c>
    </row>
    <row r="13" spans="1:4" ht="14.1" customHeight="1" x14ac:dyDescent="0.2">
      <c r="A13" s="15" t="s">
        <v>13</v>
      </c>
      <c r="B13" s="4">
        <f t="shared" si="1"/>
        <v>-881.26</v>
      </c>
      <c r="C13" s="4">
        <f t="shared" si="1"/>
        <v>-943.05000000000007</v>
      </c>
      <c r="D13" s="5">
        <f t="shared" si="1"/>
        <v>-1039.8217440000001</v>
      </c>
    </row>
    <row r="14" spans="1:4" ht="14.1" customHeight="1" x14ac:dyDescent="0.2">
      <c r="A14" s="15" t="s">
        <v>14</v>
      </c>
      <c r="B14" s="4">
        <f t="shared" si="1"/>
        <v>-5464.3615295900026</v>
      </c>
      <c r="C14" s="4">
        <f t="shared" si="1"/>
        <v>-6410.8201607499996</v>
      </c>
      <c r="D14" s="5">
        <f t="shared" si="1"/>
        <v>-4510.1935375900002</v>
      </c>
    </row>
    <row r="15" spans="1:4" ht="14.1" customHeight="1" x14ac:dyDescent="0.2">
      <c r="A15" s="15" t="s">
        <v>15</v>
      </c>
      <c r="B15" s="23">
        <f>SUM(B16:B21)</f>
        <v>28869.820575280002</v>
      </c>
      <c r="C15" s="23">
        <f t="shared" ref="C15:D15" si="2">SUM(C16:C21)</f>
        <v>30365.248978869997</v>
      </c>
      <c r="D15" s="24">
        <f t="shared" si="2"/>
        <v>30321.754140999998</v>
      </c>
    </row>
    <row r="16" spans="1:4" ht="14.1" customHeight="1" x14ac:dyDescent="0.2">
      <c r="A16" s="15" t="s">
        <v>9</v>
      </c>
      <c r="B16" s="4">
        <f t="shared" ref="B16:D21" si="3">SUM(B23+B30+B37)</f>
        <v>9396.0001962999995</v>
      </c>
      <c r="C16" s="4">
        <f t="shared" si="3"/>
        <v>9816.0400037899999</v>
      </c>
      <c r="D16" s="5">
        <f t="shared" si="3"/>
        <v>8788.0821429999978</v>
      </c>
    </row>
    <row r="17" spans="1:4" ht="14.1" customHeight="1" x14ac:dyDescent="0.2">
      <c r="A17" s="15" t="s">
        <v>10</v>
      </c>
      <c r="B17" s="4">
        <f t="shared" si="3"/>
        <v>1586.3225</v>
      </c>
      <c r="C17" s="4">
        <f t="shared" si="3"/>
        <v>1625.5689</v>
      </c>
      <c r="D17" s="5">
        <f t="shared" si="3"/>
        <v>1326.1633219999999</v>
      </c>
    </row>
    <row r="18" spans="1:4" ht="14.1" customHeight="1" x14ac:dyDescent="0.2">
      <c r="A18" s="15" t="s">
        <v>11</v>
      </c>
      <c r="B18" s="4">
        <f t="shared" si="3"/>
        <v>928.60249999999996</v>
      </c>
      <c r="C18" s="4">
        <f t="shared" si="3"/>
        <v>971.66660000000002</v>
      </c>
      <c r="D18" s="5">
        <f t="shared" si="3"/>
        <v>962.54556400000001</v>
      </c>
    </row>
    <row r="19" spans="1:4" ht="14.1" customHeight="1" x14ac:dyDescent="0.2">
      <c r="A19" s="15" t="s">
        <v>12</v>
      </c>
      <c r="B19" s="4">
        <f t="shared" si="3"/>
        <v>2834.2934</v>
      </c>
      <c r="C19" s="4">
        <f t="shared" si="3"/>
        <v>3073.4857000000002</v>
      </c>
      <c r="D19" s="5">
        <f t="shared" si="3"/>
        <v>3297.183689</v>
      </c>
    </row>
    <row r="20" spans="1:4" ht="14.1" customHeight="1" x14ac:dyDescent="0.2">
      <c r="A20" s="15" t="s">
        <v>13</v>
      </c>
      <c r="B20" s="4">
        <f t="shared" si="3"/>
        <v>0</v>
      </c>
      <c r="C20" s="4">
        <f t="shared" si="3"/>
        <v>0</v>
      </c>
      <c r="D20" s="5">
        <f t="shared" si="3"/>
        <v>0</v>
      </c>
    </row>
    <row r="21" spans="1:4" ht="14.1" customHeight="1" x14ac:dyDescent="0.2">
      <c r="A21" s="15" t="s">
        <v>14</v>
      </c>
      <c r="B21" s="4">
        <f t="shared" si="3"/>
        <v>14124.601978980003</v>
      </c>
      <c r="C21" s="4">
        <f t="shared" si="3"/>
        <v>14878.487775079997</v>
      </c>
      <c r="D21" s="5">
        <f t="shared" si="3"/>
        <v>15947.779422999998</v>
      </c>
    </row>
    <row r="22" spans="1:4" ht="14.1" customHeight="1" x14ac:dyDescent="0.2">
      <c r="A22" s="15" t="s">
        <v>16</v>
      </c>
      <c r="B22" s="23">
        <f>SUM(B23:B28)</f>
        <v>12469.630251999999</v>
      </c>
      <c r="C22" s="23">
        <f t="shared" ref="C22:D22" si="4">SUM(C23:C28)</f>
        <v>13352.683125599999</v>
      </c>
      <c r="D22" s="24">
        <f t="shared" si="4"/>
        <v>13213.934900000002</v>
      </c>
    </row>
    <row r="23" spans="1:4" ht="13.5" customHeight="1" x14ac:dyDescent="0.2">
      <c r="A23" s="16" t="s">
        <v>9</v>
      </c>
      <c r="B23" s="4">
        <v>9362.3133999999991</v>
      </c>
      <c r="C23" s="4">
        <v>9744.1305899999988</v>
      </c>
      <c r="D23" s="5">
        <v>8712.7797429999991</v>
      </c>
    </row>
    <row r="24" spans="1:4" ht="13.5" customHeight="1" x14ac:dyDescent="0.2">
      <c r="A24" s="16" t="s">
        <v>10</v>
      </c>
      <c r="B24" s="4">
        <v>0</v>
      </c>
      <c r="C24" s="4">
        <v>0</v>
      </c>
      <c r="D24" s="5">
        <v>0</v>
      </c>
    </row>
    <row r="25" spans="1:4" ht="13.5" customHeight="1" x14ac:dyDescent="0.2">
      <c r="A25" s="16" t="s">
        <v>11</v>
      </c>
      <c r="B25" s="4">
        <v>0</v>
      </c>
      <c r="C25" s="4">
        <v>0</v>
      </c>
      <c r="D25" s="5">
        <v>0</v>
      </c>
    </row>
    <row r="26" spans="1:4" ht="13.5" customHeight="1" x14ac:dyDescent="0.2">
      <c r="A26" s="16" t="s">
        <v>12</v>
      </c>
      <c r="B26" s="4">
        <v>0</v>
      </c>
      <c r="C26" s="4">
        <v>0</v>
      </c>
      <c r="D26" s="5">
        <v>0</v>
      </c>
    </row>
    <row r="27" spans="1:4" ht="13.5" customHeight="1" x14ac:dyDescent="0.2">
      <c r="A27" s="16" t="s">
        <v>13</v>
      </c>
      <c r="B27" s="4">
        <v>0</v>
      </c>
      <c r="C27" s="4">
        <v>0</v>
      </c>
      <c r="D27" s="5">
        <v>0</v>
      </c>
    </row>
    <row r="28" spans="1:4" ht="13.5" customHeight="1" x14ac:dyDescent="0.2">
      <c r="A28" s="16" t="s">
        <v>14</v>
      </c>
      <c r="B28" s="4">
        <v>3107.3168519999999</v>
      </c>
      <c r="C28" s="4">
        <v>3608.5525355999998</v>
      </c>
      <c r="D28" s="5">
        <v>4501.1551570000029</v>
      </c>
    </row>
    <row r="29" spans="1:4" ht="14.1" customHeight="1" x14ac:dyDescent="0.2">
      <c r="A29" s="15" t="s">
        <v>17</v>
      </c>
      <c r="B29" s="23">
        <f>SUM(B30:B35)</f>
        <v>13910.627597300003</v>
      </c>
      <c r="C29" s="23">
        <f t="shared" ref="C29:D29" si="5">SUM(C30:C35)</f>
        <v>14461.026121269999</v>
      </c>
      <c r="D29" s="24">
        <f t="shared" si="5"/>
        <v>14663.248563999996</v>
      </c>
    </row>
    <row r="30" spans="1:4" ht="13.5" customHeight="1" x14ac:dyDescent="0.2">
      <c r="A30" s="16" t="s">
        <v>9</v>
      </c>
      <c r="B30" s="4">
        <v>28.603996299999999</v>
      </c>
      <c r="C30" s="4">
        <v>66.41021379</v>
      </c>
      <c r="D30" s="5">
        <v>62.799199999999999</v>
      </c>
    </row>
    <row r="31" spans="1:4" ht="13.5" customHeight="1" x14ac:dyDescent="0.2">
      <c r="A31" s="16" t="s">
        <v>10</v>
      </c>
      <c r="B31" s="4">
        <v>281.14789999999999</v>
      </c>
      <c r="C31" s="4">
        <v>231.87939999999998</v>
      </c>
      <c r="D31" s="5">
        <v>268.08528999999999</v>
      </c>
    </row>
    <row r="32" spans="1:4" ht="13.5" customHeight="1" x14ac:dyDescent="0.2">
      <c r="A32" s="16" t="s">
        <v>11</v>
      </c>
      <c r="B32" s="4">
        <v>167.9982</v>
      </c>
      <c r="C32" s="4">
        <v>160.10550000000001</v>
      </c>
      <c r="D32" s="5">
        <v>112.15353200000001</v>
      </c>
    </row>
    <row r="33" spans="1:4" ht="13.5" customHeight="1" x14ac:dyDescent="0.2">
      <c r="A33" s="16" t="s">
        <v>12</v>
      </c>
      <c r="B33" s="4">
        <v>2796.4639999999999</v>
      </c>
      <c r="C33" s="4">
        <v>2994.0450000000001</v>
      </c>
      <c r="D33" s="5">
        <v>3173.915</v>
      </c>
    </row>
    <row r="34" spans="1:4" ht="13.5" customHeight="1" x14ac:dyDescent="0.2">
      <c r="A34" s="16" t="s">
        <v>13</v>
      </c>
      <c r="B34" s="4">
        <v>0</v>
      </c>
      <c r="C34" s="4">
        <v>0</v>
      </c>
      <c r="D34" s="5">
        <v>0</v>
      </c>
    </row>
    <row r="35" spans="1:4" ht="13.5" customHeight="1" x14ac:dyDescent="0.2">
      <c r="A35" s="16" t="s">
        <v>14</v>
      </c>
      <c r="B35" s="4">
        <v>10636.413501000003</v>
      </c>
      <c r="C35" s="4">
        <v>11008.586007479998</v>
      </c>
      <c r="D35" s="5">
        <v>11046.295541999996</v>
      </c>
    </row>
    <row r="36" spans="1:4" ht="14.1" customHeight="1" x14ac:dyDescent="0.2">
      <c r="A36" s="15" t="s">
        <v>18</v>
      </c>
      <c r="B36" s="23">
        <f>SUM(B37:B42)</f>
        <v>2489.5627259800003</v>
      </c>
      <c r="C36" s="23">
        <f t="shared" ref="C36:D36" si="6">SUM(C37:C42)</f>
        <v>2551.5397319999997</v>
      </c>
      <c r="D36" s="24">
        <f t="shared" si="6"/>
        <v>2444.5706769999997</v>
      </c>
    </row>
    <row r="37" spans="1:4" ht="13.5" customHeight="1" x14ac:dyDescent="0.2">
      <c r="A37" s="16" t="s">
        <v>9</v>
      </c>
      <c r="B37" s="4">
        <v>5.0827999999999998</v>
      </c>
      <c r="C37" s="4">
        <v>5.4991999999999992</v>
      </c>
      <c r="D37" s="5">
        <v>12.5032</v>
      </c>
    </row>
    <row r="38" spans="1:4" ht="13.5" customHeight="1" x14ac:dyDescent="0.2">
      <c r="A38" s="16" t="s">
        <v>10</v>
      </c>
      <c r="B38" s="4">
        <v>1305.1746000000001</v>
      </c>
      <c r="C38" s="4">
        <v>1393.6895</v>
      </c>
      <c r="D38" s="5">
        <v>1058.0780319999999</v>
      </c>
    </row>
    <row r="39" spans="1:4" ht="13.5" customHeight="1" x14ac:dyDescent="0.2">
      <c r="A39" s="16" t="s">
        <v>11</v>
      </c>
      <c r="B39" s="4">
        <v>760.60429999999997</v>
      </c>
      <c r="C39" s="4">
        <v>811.56110000000001</v>
      </c>
      <c r="D39" s="5">
        <v>850.39203199999997</v>
      </c>
    </row>
    <row r="40" spans="1:4" ht="13.5" customHeight="1" x14ac:dyDescent="0.2">
      <c r="A40" s="16" t="s">
        <v>12</v>
      </c>
      <c r="B40" s="4">
        <v>37.829400000000007</v>
      </c>
      <c r="C40" s="4">
        <v>79.440700000000007</v>
      </c>
      <c r="D40" s="5">
        <v>123.26868899999999</v>
      </c>
    </row>
    <row r="41" spans="1:4" ht="13.5" customHeight="1" x14ac:dyDescent="0.2">
      <c r="A41" s="16" t="s">
        <v>13</v>
      </c>
      <c r="B41" s="4">
        <v>0</v>
      </c>
      <c r="C41" s="4">
        <v>0</v>
      </c>
      <c r="D41" s="5">
        <v>0</v>
      </c>
    </row>
    <row r="42" spans="1:4" ht="13.5" customHeight="1" x14ac:dyDescent="0.2">
      <c r="A42" s="16" t="s">
        <v>14</v>
      </c>
      <c r="B42" s="4">
        <v>380.87162598000015</v>
      </c>
      <c r="C42" s="4">
        <v>261.34923199999957</v>
      </c>
      <c r="D42" s="5">
        <v>400.32872399999974</v>
      </c>
    </row>
    <row r="43" spans="1:4" ht="14.1" customHeight="1" x14ac:dyDescent="0.2">
      <c r="A43" s="15" t="s">
        <v>19</v>
      </c>
      <c r="B43" s="23">
        <f>SUM(B44:B49)</f>
        <v>-32427.342108570003</v>
      </c>
      <c r="C43" s="23">
        <f t="shared" ref="C43:D43" si="7">SUM(C44:C49)</f>
        <v>-35261.915976299992</v>
      </c>
      <c r="D43" s="24">
        <f t="shared" si="7"/>
        <v>-33622.923745270004</v>
      </c>
    </row>
    <row r="44" spans="1:4" ht="14.1" customHeight="1" x14ac:dyDescent="0.2">
      <c r="A44" s="15" t="s">
        <v>9</v>
      </c>
      <c r="B44" s="4">
        <f t="shared" ref="B44:D49" si="8">SUM(B51+B58+B65)</f>
        <v>-9415.1327999999976</v>
      </c>
      <c r="C44" s="4">
        <f t="shared" si="8"/>
        <v>-10118.628040469999</v>
      </c>
      <c r="D44" s="5">
        <f t="shared" si="8"/>
        <v>-9147.2935866800017</v>
      </c>
    </row>
    <row r="45" spans="1:4" ht="14.1" customHeight="1" x14ac:dyDescent="0.2">
      <c r="A45" s="15" t="s">
        <v>10</v>
      </c>
      <c r="B45" s="4">
        <f t="shared" si="8"/>
        <v>-1665.5436</v>
      </c>
      <c r="C45" s="4">
        <f t="shared" si="8"/>
        <v>-1891.8712</v>
      </c>
      <c r="D45" s="5">
        <f t="shared" si="8"/>
        <v>-1894.2116599999999</v>
      </c>
    </row>
    <row r="46" spans="1:4" ht="14.1" customHeight="1" x14ac:dyDescent="0.2">
      <c r="A46" s="15" t="s">
        <v>11</v>
      </c>
      <c r="B46" s="4">
        <f t="shared" si="8"/>
        <v>-873.76120000000003</v>
      </c>
      <c r="C46" s="4">
        <f t="shared" si="8"/>
        <v>-949.71030000000007</v>
      </c>
      <c r="D46" s="5">
        <f t="shared" si="8"/>
        <v>-976.59316000000001</v>
      </c>
    </row>
    <row r="47" spans="1:4" ht="14.1" customHeight="1" x14ac:dyDescent="0.2">
      <c r="A47" s="15" t="s">
        <v>12</v>
      </c>
      <c r="B47" s="4">
        <f t="shared" si="8"/>
        <v>-103.43600000000001</v>
      </c>
      <c r="C47" s="4">
        <f t="shared" si="8"/>
        <v>-114.00899999999999</v>
      </c>
      <c r="D47" s="5">
        <f t="shared" si="8"/>
        <v>-120.249</v>
      </c>
    </row>
    <row r="48" spans="1:4" ht="14.1" customHeight="1" x14ac:dyDescent="0.2">
      <c r="A48" s="15" t="s">
        <v>13</v>
      </c>
      <c r="B48" s="4">
        <f t="shared" si="8"/>
        <v>-881.26</v>
      </c>
      <c r="C48" s="4">
        <f t="shared" si="8"/>
        <v>-943.05000000000007</v>
      </c>
      <c r="D48" s="5">
        <f t="shared" si="8"/>
        <v>-1039.8217440000001</v>
      </c>
    </row>
    <row r="49" spans="1:4" ht="14.1" customHeight="1" x14ac:dyDescent="0.2">
      <c r="A49" s="15" t="s">
        <v>14</v>
      </c>
      <c r="B49" s="4">
        <f t="shared" si="8"/>
        <v>-19488.208508570006</v>
      </c>
      <c r="C49" s="4">
        <f t="shared" si="8"/>
        <v>-21244.647435829997</v>
      </c>
      <c r="D49" s="5">
        <f t="shared" si="8"/>
        <v>-20444.754594589998</v>
      </c>
    </row>
    <row r="50" spans="1:4" ht="14.1" customHeight="1" x14ac:dyDescent="0.2">
      <c r="A50" s="15" t="s">
        <v>16</v>
      </c>
      <c r="B50" s="23">
        <f>SUM(B51:B56)</f>
        <v>-22291.178</v>
      </c>
      <c r="C50" s="23">
        <f t="shared" ref="C50:D50" si="9">SUM(C51:C56)</f>
        <v>-23966.425285619993</v>
      </c>
      <c r="D50" s="24">
        <f t="shared" si="9"/>
        <v>-22261.339403999995</v>
      </c>
    </row>
    <row r="51" spans="1:4" ht="13.5" customHeight="1" x14ac:dyDescent="0.2">
      <c r="A51" s="16" t="s">
        <v>9</v>
      </c>
      <c r="B51" s="4">
        <v>-8854.1514999999981</v>
      </c>
      <c r="C51" s="4">
        <v>-9452.4224069999982</v>
      </c>
      <c r="D51" s="5">
        <v>-8308.2180440000011</v>
      </c>
    </row>
    <row r="52" spans="1:4" ht="13.5" customHeight="1" x14ac:dyDescent="0.2">
      <c r="A52" s="16" t="s">
        <v>10</v>
      </c>
      <c r="B52" s="4">
        <v>0</v>
      </c>
      <c r="C52" s="4">
        <v>0</v>
      </c>
      <c r="D52" s="5">
        <v>0</v>
      </c>
    </row>
    <row r="53" spans="1:4" ht="13.5" customHeight="1" x14ac:dyDescent="0.2">
      <c r="A53" s="16" t="s">
        <v>11</v>
      </c>
      <c r="B53" s="4">
        <v>0</v>
      </c>
      <c r="C53" s="4">
        <v>0</v>
      </c>
      <c r="D53" s="5">
        <v>0</v>
      </c>
    </row>
    <row r="54" spans="1:4" ht="13.5" customHeight="1" x14ac:dyDescent="0.2">
      <c r="A54" s="16" t="s">
        <v>12</v>
      </c>
      <c r="B54" s="4">
        <v>0</v>
      </c>
      <c r="C54" s="4">
        <v>0</v>
      </c>
      <c r="D54" s="5">
        <v>0</v>
      </c>
    </row>
    <row r="55" spans="1:4" ht="13.5" customHeight="1" x14ac:dyDescent="0.2">
      <c r="A55" s="16" t="s">
        <v>13</v>
      </c>
      <c r="B55" s="4">
        <v>0</v>
      </c>
      <c r="C55" s="4">
        <v>0</v>
      </c>
      <c r="D55" s="5">
        <v>0</v>
      </c>
    </row>
    <row r="56" spans="1:4" ht="13.5" customHeight="1" x14ac:dyDescent="0.2">
      <c r="A56" s="16" t="s">
        <v>14</v>
      </c>
      <c r="B56" s="4">
        <v>-13437.026500000002</v>
      </c>
      <c r="C56" s="4">
        <v>-14514.002878619995</v>
      </c>
      <c r="D56" s="5">
        <v>-13953.121359999994</v>
      </c>
    </row>
    <row r="57" spans="1:4" ht="14.1" customHeight="1" x14ac:dyDescent="0.2">
      <c r="A57" s="15" t="s">
        <v>17</v>
      </c>
      <c r="B57" s="23">
        <f>SUM(B58:B63)</f>
        <v>-4603.5731085700008</v>
      </c>
      <c r="C57" s="23">
        <f t="shared" ref="C57:D57" si="10">SUM(C58:C63)</f>
        <v>-4907.9529903500006</v>
      </c>
      <c r="D57" s="24">
        <f t="shared" si="10"/>
        <v>-5112.59715194</v>
      </c>
    </row>
    <row r="58" spans="1:4" ht="13.5" customHeight="1" x14ac:dyDescent="0.2">
      <c r="A58" s="16" t="s">
        <v>9</v>
      </c>
      <c r="B58" s="4">
        <v>-333.24540000000002</v>
      </c>
      <c r="C58" s="4">
        <v>-268.83090500000003</v>
      </c>
      <c r="D58" s="5">
        <v>-439.91771799999998</v>
      </c>
    </row>
    <row r="59" spans="1:4" ht="13.5" customHeight="1" x14ac:dyDescent="0.2">
      <c r="A59" s="16" t="s">
        <v>10</v>
      </c>
      <c r="B59" s="4">
        <v>-281.54769999999996</v>
      </c>
      <c r="C59" s="4">
        <v>-282.14520000000005</v>
      </c>
      <c r="D59" s="5">
        <v>-247.26960100000002</v>
      </c>
    </row>
    <row r="60" spans="1:4" ht="13.5" customHeight="1" x14ac:dyDescent="0.2">
      <c r="A60" s="16" t="s">
        <v>11</v>
      </c>
      <c r="B60" s="4">
        <v>-137.364</v>
      </c>
      <c r="C60" s="4">
        <v>-162.5658</v>
      </c>
      <c r="D60" s="5">
        <v>-101.153465</v>
      </c>
    </row>
    <row r="61" spans="1:4" ht="13.5" customHeight="1" x14ac:dyDescent="0.2">
      <c r="A61" s="16" t="s">
        <v>12</v>
      </c>
      <c r="B61" s="4">
        <v>0</v>
      </c>
      <c r="C61" s="4">
        <v>0</v>
      </c>
      <c r="D61" s="5">
        <v>0</v>
      </c>
    </row>
    <row r="62" spans="1:4" ht="13.5" customHeight="1" x14ac:dyDescent="0.2">
      <c r="A62" s="16" t="s">
        <v>13</v>
      </c>
      <c r="B62" s="4">
        <v>-21.72</v>
      </c>
      <c r="C62" s="4">
        <v>-12.11</v>
      </c>
      <c r="D62" s="5">
        <v>-17.465544000000001</v>
      </c>
    </row>
    <row r="63" spans="1:4" ht="13.5" customHeight="1" x14ac:dyDescent="0.2">
      <c r="A63" s="16" t="s">
        <v>14</v>
      </c>
      <c r="B63" s="4">
        <v>-3829.6960085700011</v>
      </c>
      <c r="C63" s="4">
        <v>-4182.3010853500009</v>
      </c>
      <c r="D63" s="5">
        <v>-4306.7908239400003</v>
      </c>
    </row>
    <row r="64" spans="1:4" ht="15" customHeight="1" x14ac:dyDescent="0.2">
      <c r="A64" s="15" t="s">
        <v>18</v>
      </c>
      <c r="B64" s="23">
        <f>SUM(B65:B70)</f>
        <v>-5532.5910000000003</v>
      </c>
      <c r="C64" s="23">
        <f>SUM(C65:C70)</f>
        <v>-6387.53770033</v>
      </c>
      <c r="D64" s="24">
        <f>SUM(D65:D70)</f>
        <v>-6248.9871893300005</v>
      </c>
    </row>
    <row r="65" spans="1:4" ht="13.5" customHeight="1" x14ac:dyDescent="0.2">
      <c r="A65" s="16" t="s">
        <v>9</v>
      </c>
      <c r="B65" s="4">
        <v>-227.73589999999999</v>
      </c>
      <c r="C65" s="4">
        <v>-397.37472846999998</v>
      </c>
      <c r="D65" s="5">
        <v>-399.15782467999998</v>
      </c>
    </row>
    <row r="66" spans="1:4" ht="13.5" customHeight="1" x14ac:dyDescent="0.2">
      <c r="A66" s="16" t="s">
        <v>10</v>
      </c>
      <c r="B66" s="4">
        <v>-1383.9958999999999</v>
      </c>
      <c r="C66" s="4">
        <v>-1609.7259999999999</v>
      </c>
      <c r="D66" s="5">
        <v>-1646.942059</v>
      </c>
    </row>
    <row r="67" spans="1:4" ht="13.5" customHeight="1" x14ac:dyDescent="0.2">
      <c r="A67" s="16" t="s">
        <v>11</v>
      </c>
      <c r="B67" s="4">
        <v>-736.3972</v>
      </c>
      <c r="C67" s="4">
        <v>-787.14450000000011</v>
      </c>
      <c r="D67" s="5">
        <v>-875.43969500000003</v>
      </c>
    </row>
    <row r="68" spans="1:4" ht="13.5" customHeight="1" x14ac:dyDescent="0.2">
      <c r="A68" s="16" t="s">
        <v>12</v>
      </c>
      <c r="B68" s="4">
        <v>-103.43600000000001</v>
      </c>
      <c r="C68" s="4">
        <v>-114.00899999999999</v>
      </c>
      <c r="D68" s="5">
        <v>-120.249</v>
      </c>
    </row>
    <row r="69" spans="1:4" ht="13.5" customHeight="1" x14ac:dyDescent="0.2">
      <c r="A69" s="16" t="s">
        <v>13</v>
      </c>
      <c r="B69" s="4">
        <v>-859.54</v>
      </c>
      <c r="C69" s="4">
        <v>-930.94</v>
      </c>
      <c r="D69" s="5">
        <v>-1022.3562000000001</v>
      </c>
    </row>
    <row r="70" spans="1:4" ht="13.5" customHeight="1" x14ac:dyDescent="0.2">
      <c r="A70" s="16" t="s">
        <v>14</v>
      </c>
      <c r="B70" s="4">
        <v>-2221.4859999999999</v>
      </c>
      <c r="C70" s="4">
        <v>-2548.3434718599997</v>
      </c>
      <c r="D70" s="5">
        <v>-2184.8424106500006</v>
      </c>
    </row>
    <row r="71" spans="1:4" ht="15" customHeight="1" x14ac:dyDescent="0.2">
      <c r="A71" s="16" t="s">
        <v>20</v>
      </c>
      <c r="B71" s="23">
        <f>SUM(B72:B77)</f>
        <v>-9821.5477480000009</v>
      </c>
      <c r="C71" s="23">
        <f t="shared" ref="C71:D71" si="11">SUM(C72:C77)</f>
        <v>-10613.742160019994</v>
      </c>
      <c r="D71" s="24">
        <f t="shared" si="11"/>
        <v>-9047.4045039999928</v>
      </c>
    </row>
    <row r="72" spans="1:4" ht="13.5" customHeight="1" x14ac:dyDescent="0.2">
      <c r="A72" s="16" t="s">
        <v>9</v>
      </c>
      <c r="B72" s="4">
        <f t="shared" ref="B72:D77" si="12">SUM(B23+B51)</f>
        <v>508.16190000000097</v>
      </c>
      <c r="C72" s="4">
        <f t="shared" si="12"/>
        <v>291.70818300000064</v>
      </c>
      <c r="D72" s="5">
        <f t="shared" si="12"/>
        <v>404.56169899999804</v>
      </c>
    </row>
    <row r="73" spans="1:4" ht="13.5" customHeight="1" x14ac:dyDescent="0.2">
      <c r="A73" s="16" t="s">
        <v>10</v>
      </c>
      <c r="B73" s="4">
        <f t="shared" si="12"/>
        <v>0</v>
      </c>
      <c r="C73" s="4">
        <f t="shared" si="12"/>
        <v>0</v>
      </c>
      <c r="D73" s="5">
        <f t="shared" si="12"/>
        <v>0</v>
      </c>
    </row>
    <row r="74" spans="1:4" ht="13.5" customHeight="1" x14ac:dyDescent="0.2">
      <c r="A74" s="16" t="s">
        <v>11</v>
      </c>
      <c r="B74" s="4">
        <f t="shared" si="12"/>
        <v>0</v>
      </c>
      <c r="C74" s="4">
        <f t="shared" si="12"/>
        <v>0</v>
      </c>
      <c r="D74" s="5">
        <f t="shared" si="12"/>
        <v>0</v>
      </c>
    </row>
    <row r="75" spans="1:4" ht="13.5" customHeight="1" x14ac:dyDescent="0.2">
      <c r="A75" s="16" t="s">
        <v>12</v>
      </c>
      <c r="B75" s="4">
        <f t="shared" si="12"/>
        <v>0</v>
      </c>
      <c r="C75" s="4">
        <f t="shared" si="12"/>
        <v>0</v>
      </c>
      <c r="D75" s="5">
        <f t="shared" si="12"/>
        <v>0</v>
      </c>
    </row>
    <row r="76" spans="1:4" ht="13.5" customHeight="1" x14ac:dyDescent="0.2">
      <c r="A76" s="16" t="s">
        <v>13</v>
      </c>
      <c r="B76" s="4">
        <f t="shared" si="12"/>
        <v>0</v>
      </c>
      <c r="C76" s="4">
        <f t="shared" si="12"/>
        <v>0</v>
      </c>
      <c r="D76" s="5">
        <f t="shared" si="12"/>
        <v>0</v>
      </c>
    </row>
    <row r="77" spans="1:4" ht="13.5" customHeight="1" x14ac:dyDescent="0.2">
      <c r="A77" s="16" t="s">
        <v>14</v>
      </c>
      <c r="B77" s="4">
        <f t="shared" si="12"/>
        <v>-10329.709648000002</v>
      </c>
      <c r="C77" s="4">
        <f t="shared" si="12"/>
        <v>-10905.450343019995</v>
      </c>
      <c r="D77" s="5">
        <f t="shared" si="12"/>
        <v>-9451.9662029999909</v>
      </c>
    </row>
    <row r="78" spans="1:4" ht="15" customHeight="1" x14ac:dyDescent="0.2">
      <c r="A78" s="16" t="s">
        <v>21</v>
      </c>
      <c r="B78" s="23">
        <f>SUM(B79:B84)</f>
        <v>9307.054488730002</v>
      </c>
      <c r="C78" s="23">
        <f t="shared" ref="C78:D78" si="13">SUM(C79:C84)</f>
        <v>9553.0731309199982</v>
      </c>
      <c r="D78" s="24">
        <f t="shared" si="13"/>
        <v>9550.651412059995</v>
      </c>
    </row>
    <row r="79" spans="1:4" ht="13.5" customHeight="1" x14ac:dyDescent="0.2">
      <c r="A79" s="16" t="s">
        <v>9</v>
      </c>
      <c r="B79" s="4">
        <f t="shared" ref="B79:D84" si="14">SUM(B30+B58)</f>
        <v>-304.64140370000001</v>
      </c>
      <c r="C79" s="4">
        <f t="shared" si="14"/>
        <v>-202.42069121000003</v>
      </c>
      <c r="D79" s="5">
        <f t="shared" si="14"/>
        <v>-377.11851799999999</v>
      </c>
    </row>
    <row r="80" spans="1:4" ht="13.5" customHeight="1" x14ac:dyDescent="0.2">
      <c r="A80" s="16" t="s">
        <v>10</v>
      </c>
      <c r="B80" s="4">
        <f t="shared" si="14"/>
        <v>-0.39979999999997062</v>
      </c>
      <c r="C80" s="4">
        <f t="shared" si="14"/>
        <v>-50.26580000000007</v>
      </c>
      <c r="D80" s="5">
        <f t="shared" si="14"/>
        <v>20.815688999999963</v>
      </c>
    </row>
    <row r="81" spans="1:4" ht="13.5" customHeight="1" x14ac:dyDescent="0.2">
      <c r="A81" s="16" t="s">
        <v>11</v>
      </c>
      <c r="B81" s="4">
        <f t="shared" si="14"/>
        <v>30.634199999999993</v>
      </c>
      <c r="C81" s="4">
        <f t="shared" si="14"/>
        <v>-2.4602999999999895</v>
      </c>
      <c r="D81" s="5">
        <f t="shared" si="14"/>
        <v>11.000067000000016</v>
      </c>
    </row>
    <row r="82" spans="1:4" ht="13.5" customHeight="1" x14ac:dyDescent="0.2">
      <c r="A82" s="16" t="s">
        <v>12</v>
      </c>
      <c r="B82" s="4">
        <f t="shared" si="14"/>
        <v>2796.4639999999999</v>
      </c>
      <c r="C82" s="4">
        <f t="shared" si="14"/>
        <v>2994.0450000000001</v>
      </c>
      <c r="D82" s="5">
        <f t="shared" si="14"/>
        <v>3173.915</v>
      </c>
    </row>
    <row r="83" spans="1:4" ht="13.5" customHeight="1" x14ac:dyDescent="0.2">
      <c r="A83" s="16" t="s">
        <v>13</v>
      </c>
      <c r="B83" s="4">
        <f t="shared" si="14"/>
        <v>-21.72</v>
      </c>
      <c r="C83" s="4">
        <f t="shared" si="14"/>
        <v>-12.11</v>
      </c>
      <c r="D83" s="5">
        <f t="shared" si="14"/>
        <v>-17.465544000000001</v>
      </c>
    </row>
    <row r="84" spans="1:4" ht="13.5" customHeight="1" x14ac:dyDescent="0.2">
      <c r="A84" s="16" t="s">
        <v>14</v>
      </c>
      <c r="B84" s="4">
        <f t="shared" si="14"/>
        <v>6806.7174924300016</v>
      </c>
      <c r="C84" s="4">
        <f t="shared" si="14"/>
        <v>6826.2849221299975</v>
      </c>
      <c r="D84" s="5">
        <f t="shared" si="14"/>
        <v>6739.5047180599959</v>
      </c>
    </row>
    <row r="85" spans="1:4" ht="15" customHeight="1" x14ac:dyDescent="0.2">
      <c r="A85" s="16" t="s">
        <v>22</v>
      </c>
      <c r="B85" s="23">
        <f>SUM(B86:B91)</f>
        <v>-3043.0282740199996</v>
      </c>
      <c r="C85" s="23">
        <f t="shared" ref="C85:D85" si="15">SUM(C86:C91)</f>
        <v>-3835.9979683300003</v>
      </c>
      <c r="D85" s="24">
        <f t="shared" si="15"/>
        <v>-3804.4165123300008</v>
      </c>
    </row>
    <row r="86" spans="1:4" ht="13.5" customHeight="1" x14ac:dyDescent="0.2">
      <c r="A86" s="16" t="s">
        <v>9</v>
      </c>
      <c r="B86" s="4">
        <f t="shared" ref="B86:D91" si="16">SUM(B37+B65)</f>
        <v>-222.65309999999999</v>
      </c>
      <c r="C86" s="4">
        <f t="shared" si="16"/>
        <v>-391.87552847000001</v>
      </c>
      <c r="D86" s="5">
        <f t="shared" si="16"/>
        <v>-386.65462467999998</v>
      </c>
    </row>
    <row r="87" spans="1:4" ht="13.5" customHeight="1" x14ac:dyDescent="0.2">
      <c r="A87" s="16" t="s">
        <v>10</v>
      </c>
      <c r="B87" s="4">
        <f t="shared" si="16"/>
        <v>-78.821299999999837</v>
      </c>
      <c r="C87" s="4">
        <f t="shared" si="16"/>
        <v>-216.03649999999993</v>
      </c>
      <c r="D87" s="5">
        <f t="shared" si="16"/>
        <v>-588.86402700000008</v>
      </c>
    </row>
    <row r="88" spans="1:4" ht="13.5" customHeight="1" x14ac:dyDescent="0.2">
      <c r="A88" s="16" t="s">
        <v>11</v>
      </c>
      <c r="B88" s="4">
        <f t="shared" si="16"/>
        <v>24.207099999999969</v>
      </c>
      <c r="C88" s="4">
        <f t="shared" si="16"/>
        <v>24.416599999999903</v>
      </c>
      <c r="D88" s="5">
        <f t="shared" si="16"/>
        <v>-25.047663000000057</v>
      </c>
    </row>
    <row r="89" spans="1:4" ht="13.5" customHeight="1" x14ac:dyDescent="0.2">
      <c r="A89" s="16" t="s">
        <v>12</v>
      </c>
      <c r="B89" s="4">
        <f t="shared" si="16"/>
        <v>-65.6066</v>
      </c>
      <c r="C89" s="4">
        <f t="shared" si="16"/>
        <v>-34.568299999999979</v>
      </c>
      <c r="D89" s="5">
        <f t="shared" si="16"/>
        <v>3.0196889999999996</v>
      </c>
    </row>
    <row r="90" spans="1:4" ht="13.5" customHeight="1" x14ac:dyDescent="0.2">
      <c r="A90" s="16" t="s">
        <v>13</v>
      </c>
      <c r="B90" s="4">
        <f t="shared" si="16"/>
        <v>-859.54</v>
      </c>
      <c r="C90" s="4">
        <f t="shared" si="16"/>
        <v>-930.94</v>
      </c>
      <c r="D90" s="5">
        <f t="shared" si="16"/>
        <v>-1022.3562000000001</v>
      </c>
    </row>
    <row r="91" spans="1:4" ht="13.5" customHeight="1" x14ac:dyDescent="0.2">
      <c r="A91" s="16" t="s">
        <v>14</v>
      </c>
      <c r="B91" s="4">
        <f t="shared" si="16"/>
        <v>-1840.6143740199998</v>
      </c>
      <c r="C91" s="4">
        <f t="shared" si="16"/>
        <v>-2286.9942398600001</v>
      </c>
      <c r="D91" s="5">
        <f t="shared" si="16"/>
        <v>-1784.5136866500009</v>
      </c>
    </row>
    <row r="92" spans="1:4" ht="15" customHeight="1" x14ac:dyDescent="0.2">
      <c r="A92" s="15" t="s">
        <v>23</v>
      </c>
      <c r="B92" s="23">
        <f>SUM(B93:B98)</f>
        <v>-124.37950000000006</v>
      </c>
      <c r="C92" s="23">
        <f t="shared" ref="C92:D92" si="17">SUM(C93:C98)</f>
        <v>-70.208799999999997</v>
      </c>
      <c r="D92" s="24">
        <f t="shared" si="17"/>
        <v>-31.333206000000001</v>
      </c>
    </row>
    <row r="93" spans="1:4" ht="13.5" customHeight="1" x14ac:dyDescent="0.2">
      <c r="A93" s="16" t="s">
        <v>9</v>
      </c>
      <c r="B93" s="4">
        <v>0</v>
      </c>
      <c r="C93" s="4">
        <v>0</v>
      </c>
      <c r="D93" s="5">
        <v>0</v>
      </c>
    </row>
    <row r="94" spans="1:4" ht="13.5" customHeight="1" x14ac:dyDescent="0.2">
      <c r="A94" s="16" t="s">
        <v>10</v>
      </c>
      <c r="B94" s="4">
        <v>0</v>
      </c>
      <c r="C94" s="4">
        <v>0</v>
      </c>
      <c r="D94" s="5">
        <v>0</v>
      </c>
    </row>
    <row r="95" spans="1:4" ht="13.5" customHeight="1" x14ac:dyDescent="0.2">
      <c r="A95" s="16" t="s">
        <v>11</v>
      </c>
      <c r="B95" s="4">
        <v>0</v>
      </c>
      <c r="C95" s="4">
        <v>0</v>
      </c>
      <c r="D95" s="5">
        <v>0</v>
      </c>
    </row>
    <row r="96" spans="1:4" ht="13.5" customHeight="1" x14ac:dyDescent="0.2">
      <c r="A96" s="16" t="s">
        <v>12</v>
      </c>
      <c r="B96" s="4">
        <v>-23.624500000000001</v>
      </c>
      <c r="C96" s="4">
        <v>-25.548299999999998</v>
      </c>
      <c r="D96" s="5">
        <v>-18.114840000000001</v>
      </c>
    </row>
    <row r="97" spans="1:4" ht="13.5" customHeight="1" x14ac:dyDescent="0.2">
      <c r="A97" s="16" t="s">
        <v>13</v>
      </c>
      <c r="B97" s="4">
        <v>0</v>
      </c>
      <c r="C97" s="4">
        <v>0</v>
      </c>
      <c r="D97" s="5">
        <v>0</v>
      </c>
    </row>
    <row r="98" spans="1:4" ht="13.5" customHeight="1" x14ac:dyDescent="0.2">
      <c r="A98" s="16" t="s">
        <v>14</v>
      </c>
      <c r="B98" s="4">
        <v>-100.75500000000007</v>
      </c>
      <c r="C98" s="4">
        <v>-44.660499999999999</v>
      </c>
      <c r="D98" s="5">
        <v>-13.218366</v>
      </c>
    </row>
    <row r="99" spans="1:4" ht="15.95" customHeight="1" x14ac:dyDescent="0.2">
      <c r="A99" s="14" t="s">
        <v>24</v>
      </c>
      <c r="B99" s="23">
        <f>SUM(B100:B105)</f>
        <v>5851.5439291499997</v>
      </c>
      <c r="C99" s="23">
        <f t="shared" ref="C99:D99" si="18">SUM(C100:C105)</f>
        <v>6152.0202875100003</v>
      </c>
      <c r="D99" s="24">
        <f t="shared" si="18"/>
        <v>4736.0241280000009</v>
      </c>
    </row>
    <row r="100" spans="1:4" ht="14.1" customHeight="1" x14ac:dyDescent="0.2">
      <c r="A100" s="15" t="s">
        <v>9</v>
      </c>
      <c r="B100" s="4">
        <f t="shared" ref="B100:D105" si="19">SUM(B107+B114)</f>
        <v>-211.36579498999981</v>
      </c>
      <c r="C100" s="4">
        <f t="shared" si="19"/>
        <v>-274.72986104</v>
      </c>
      <c r="D100" s="5">
        <f t="shared" si="19"/>
        <v>-357.82601774999989</v>
      </c>
    </row>
    <row r="101" spans="1:4" ht="14.1" customHeight="1" x14ac:dyDescent="0.2">
      <c r="A101" s="15" t="s">
        <v>10</v>
      </c>
      <c r="B101" s="4">
        <f t="shared" si="19"/>
        <v>1251.2491999999993</v>
      </c>
      <c r="C101" s="4">
        <f t="shared" si="19"/>
        <v>557.71809999999959</v>
      </c>
      <c r="D101" s="5">
        <f t="shared" si="19"/>
        <v>-946.83047299999998</v>
      </c>
    </row>
    <row r="102" spans="1:4" ht="14.1" customHeight="1" x14ac:dyDescent="0.2">
      <c r="A102" s="15" t="s">
        <v>11</v>
      </c>
      <c r="B102" s="4">
        <f t="shared" si="19"/>
        <v>65.55619999999999</v>
      </c>
      <c r="C102" s="4">
        <f t="shared" si="19"/>
        <v>-59.595300000000094</v>
      </c>
      <c r="D102" s="5">
        <f t="shared" si="19"/>
        <v>139.56750600000032</v>
      </c>
    </row>
    <row r="103" spans="1:4" ht="14.1" customHeight="1" x14ac:dyDescent="0.2">
      <c r="A103" s="15" t="s">
        <v>12</v>
      </c>
      <c r="B103" s="4">
        <f t="shared" si="19"/>
        <v>-107.08820000000003</v>
      </c>
      <c r="C103" s="4">
        <f t="shared" si="19"/>
        <v>-1005.6066</v>
      </c>
      <c r="D103" s="5">
        <f t="shared" si="19"/>
        <v>-493.28716199999997</v>
      </c>
    </row>
    <row r="104" spans="1:4" ht="14.1" customHeight="1" x14ac:dyDescent="0.2">
      <c r="A104" s="15" t="s">
        <v>13</v>
      </c>
      <c r="B104" s="4">
        <f t="shared" si="19"/>
        <v>1435.33</v>
      </c>
      <c r="C104" s="4">
        <f t="shared" si="19"/>
        <v>2171.19</v>
      </c>
      <c r="D104" s="5">
        <f t="shared" si="19"/>
        <v>3642.6309999999999</v>
      </c>
    </row>
    <row r="105" spans="1:4" ht="14.1" customHeight="1" x14ac:dyDescent="0.2">
      <c r="A105" s="15" t="s">
        <v>14</v>
      </c>
      <c r="B105" s="4">
        <f t="shared" si="19"/>
        <v>3417.8625241400005</v>
      </c>
      <c r="C105" s="4">
        <f t="shared" si="19"/>
        <v>4763.043948550001</v>
      </c>
      <c r="D105" s="5">
        <f t="shared" si="19"/>
        <v>2751.76927475</v>
      </c>
    </row>
    <row r="106" spans="1:4" ht="15" customHeight="1" x14ac:dyDescent="0.2">
      <c r="A106" s="15" t="s">
        <v>25</v>
      </c>
      <c r="B106" s="23">
        <f>SUM(B107:B112)</f>
        <v>25.209499999999998</v>
      </c>
      <c r="C106" s="23">
        <f t="shared" ref="C106:D106" si="20">SUM(C107:C112)</f>
        <v>22.650299999999998</v>
      </c>
      <c r="D106" s="24">
        <f t="shared" si="20"/>
        <v>22.118534999999998</v>
      </c>
    </row>
    <row r="107" spans="1:4" ht="13.5" customHeight="1" x14ac:dyDescent="0.2">
      <c r="A107" s="16" t="s">
        <v>9</v>
      </c>
      <c r="B107" s="4">
        <v>0</v>
      </c>
      <c r="C107" s="4">
        <v>0</v>
      </c>
      <c r="D107" s="5">
        <v>0</v>
      </c>
    </row>
    <row r="108" spans="1:4" ht="13.5" customHeight="1" x14ac:dyDescent="0.2">
      <c r="A108" s="16" t="s">
        <v>10</v>
      </c>
      <c r="B108" s="4">
        <v>0</v>
      </c>
      <c r="C108" s="4">
        <v>0</v>
      </c>
      <c r="D108" s="5">
        <v>0</v>
      </c>
    </row>
    <row r="109" spans="1:4" ht="13.5" customHeight="1" x14ac:dyDescent="0.2">
      <c r="A109" s="16" t="s">
        <v>11</v>
      </c>
      <c r="B109" s="4">
        <v>0</v>
      </c>
      <c r="C109" s="4">
        <v>0</v>
      </c>
      <c r="D109" s="5">
        <v>0</v>
      </c>
    </row>
    <row r="110" spans="1:4" ht="13.5" customHeight="1" x14ac:dyDescent="0.2">
      <c r="A110" s="16" t="s">
        <v>12</v>
      </c>
      <c r="B110" s="4">
        <v>0</v>
      </c>
      <c r="C110" s="4">
        <v>0</v>
      </c>
      <c r="D110" s="5">
        <v>0</v>
      </c>
    </row>
    <row r="111" spans="1:4" ht="13.5" customHeight="1" x14ac:dyDescent="0.2">
      <c r="A111" s="16" t="s">
        <v>13</v>
      </c>
      <c r="B111" s="4">
        <v>0</v>
      </c>
      <c r="C111" s="4">
        <v>0</v>
      </c>
      <c r="D111" s="5">
        <v>0</v>
      </c>
    </row>
    <row r="112" spans="1:4" ht="13.5" customHeight="1" x14ac:dyDescent="0.2">
      <c r="A112" s="16" t="s">
        <v>14</v>
      </c>
      <c r="B112" s="4">
        <v>25.209499999999998</v>
      </c>
      <c r="C112" s="4">
        <v>22.650299999999998</v>
      </c>
      <c r="D112" s="5">
        <v>22.118534999999998</v>
      </c>
    </row>
    <row r="113" spans="1:4" ht="15" customHeight="1" x14ac:dyDescent="0.2">
      <c r="A113" s="15" t="s">
        <v>26</v>
      </c>
      <c r="B113" s="23">
        <f>SUM(B114:B119)</f>
        <v>5826.3344291499998</v>
      </c>
      <c r="C113" s="23">
        <f t="shared" ref="C113:D113" si="21">SUM(C114:C119)</f>
        <v>6129.3699875100001</v>
      </c>
      <c r="D113" s="24">
        <f t="shared" si="21"/>
        <v>4713.9055930000004</v>
      </c>
    </row>
    <row r="114" spans="1:4" ht="13.5" customHeight="1" x14ac:dyDescent="0.2">
      <c r="A114" s="16" t="s">
        <v>9</v>
      </c>
      <c r="B114" s="4">
        <f t="shared" ref="B114:D118" si="22">SUM(B122+B143+B150)</f>
        <v>-211.36579498999981</v>
      </c>
      <c r="C114" s="4">
        <f t="shared" si="22"/>
        <v>-274.72986104</v>
      </c>
      <c r="D114" s="5">
        <f t="shared" si="22"/>
        <v>-357.82601774999989</v>
      </c>
    </row>
    <row r="115" spans="1:4" ht="13.5" customHeight="1" x14ac:dyDescent="0.2">
      <c r="A115" s="16" t="s">
        <v>10</v>
      </c>
      <c r="B115" s="4">
        <f t="shared" si="22"/>
        <v>1251.2491999999993</v>
      </c>
      <c r="C115" s="4">
        <f t="shared" si="22"/>
        <v>557.71809999999959</v>
      </c>
      <c r="D115" s="5">
        <f t="shared" si="22"/>
        <v>-946.83047299999998</v>
      </c>
    </row>
    <row r="116" spans="1:4" ht="13.5" customHeight="1" x14ac:dyDescent="0.2">
      <c r="A116" s="16" t="s">
        <v>11</v>
      </c>
      <c r="B116" s="4">
        <f t="shared" si="22"/>
        <v>65.55619999999999</v>
      </c>
      <c r="C116" s="4">
        <f t="shared" si="22"/>
        <v>-59.595300000000094</v>
      </c>
      <c r="D116" s="5">
        <f t="shared" si="22"/>
        <v>139.56750600000032</v>
      </c>
    </row>
    <row r="117" spans="1:4" ht="13.5" customHeight="1" x14ac:dyDescent="0.2">
      <c r="A117" s="16" t="s">
        <v>12</v>
      </c>
      <c r="B117" s="4">
        <f t="shared" si="22"/>
        <v>-107.08820000000003</v>
      </c>
      <c r="C117" s="4">
        <f t="shared" si="22"/>
        <v>-1005.6066</v>
      </c>
      <c r="D117" s="5">
        <f t="shared" si="22"/>
        <v>-493.28716199999997</v>
      </c>
    </row>
    <row r="118" spans="1:4" ht="13.5" customHeight="1" x14ac:dyDescent="0.2">
      <c r="A118" s="16" t="s">
        <v>13</v>
      </c>
      <c r="B118" s="4">
        <f t="shared" si="22"/>
        <v>1435.33</v>
      </c>
      <c r="C118" s="4">
        <f t="shared" si="22"/>
        <v>2171.19</v>
      </c>
      <c r="D118" s="5">
        <f t="shared" si="22"/>
        <v>3642.6309999999999</v>
      </c>
    </row>
    <row r="119" spans="1:4" ht="13.5" customHeight="1" x14ac:dyDescent="0.2">
      <c r="A119" s="16" t="s">
        <v>14</v>
      </c>
      <c r="B119" s="4">
        <f>SUM(B127+B148+B155+B156)</f>
        <v>3392.6530241400005</v>
      </c>
      <c r="C119" s="4">
        <f>SUM(C127+C148+C155+C156)</f>
        <v>4740.3936485500008</v>
      </c>
      <c r="D119" s="5">
        <f>SUM(D127+D148+D155+D156)</f>
        <v>2729.65073975</v>
      </c>
    </row>
    <row r="120" spans="1:4" ht="12.75" customHeight="1" x14ac:dyDescent="0.2">
      <c r="A120" s="17" t="s">
        <v>37</v>
      </c>
      <c r="B120" s="4"/>
      <c r="C120" s="4"/>
      <c r="D120" s="5"/>
    </row>
    <row r="121" spans="1:4" ht="13.5" customHeight="1" x14ac:dyDescent="0.2">
      <c r="A121" s="18" t="s">
        <v>27</v>
      </c>
      <c r="B121" s="6">
        <f>SUM(B122:B127)</f>
        <v>4314.4860000000008</v>
      </c>
      <c r="C121" s="6">
        <f t="shared" ref="C121:D121" si="23">SUM(C122:C127)</f>
        <v>4917.3031778500008</v>
      </c>
      <c r="D121" s="7">
        <f t="shared" si="23"/>
        <v>3686.0210351000001</v>
      </c>
    </row>
    <row r="122" spans="1:4" ht="13.5" customHeight="1" x14ac:dyDescent="0.2">
      <c r="A122" s="19" t="s">
        <v>9</v>
      </c>
      <c r="B122" s="4">
        <f t="shared" ref="B122:D127" si="24">SUM(B129+B136)</f>
        <v>346.49180000000007</v>
      </c>
      <c r="C122" s="4">
        <f t="shared" si="24"/>
        <v>530.31972321000001</v>
      </c>
      <c r="D122" s="5">
        <f t="shared" si="24"/>
        <v>261.00528925000003</v>
      </c>
    </row>
    <row r="123" spans="1:4" ht="13.5" customHeight="1" x14ac:dyDescent="0.2">
      <c r="A123" s="19" t="s">
        <v>10</v>
      </c>
      <c r="B123" s="4">
        <f t="shared" si="24"/>
        <v>187.13510000000002</v>
      </c>
      <c r="C123" s="4">
        <f t="shared" si="24"/>
        <v>81.761900000000026</v>
      </c>
      <c r="D123" s="5">
        <f t="shared" si="24"/>
        <v>-118.73027399999995</v>
      </c>
    </row>
    <row r="124" spans="1:4" ht="13.5" customHeight="1" x14ac:dyDescent="0.2">
      <c r="A124" s="19" t="s">
        <v>11</v>
      </c>
      <c r="B124" s="4">
        <f t="shared" si="24"/>
        <v>231.23939999999999</v>
      </c>
      <c r="C124" s="4">
        <f t="shared" si="24"/>
        <v>231.10979999999998</v>
      </c>
      <c r="D124" s="5">
        <f t="shared" si="24"/>
        <v>295.05402199999997</v>
      </c>
    </row>
    <row r="125" spans="1:4" ht="13.5" customHeight="1" x14ac:dyDescent="0.2">
      <c r="A125" s="19" t="s">
        <v>12</v>
      </c>
      <c r="B125" s="4">
        <f t="shared" si="24"/>
        <v>0</v>
      </c>
      <c r="C125" s="4">
        <f t="shared" si="24"/>
        <v>0</v>
      </c>
      <c r="D125" s="5">
        <f t="shared" si="24"/>
        <v>0</v>
      </c>
    </row>
    <row r="126" spans="1:4" ht="13.5" customHeight="1" x14ac:dyDescent="0.2">
      <c r="A126" s="19" t="s">
        <v>13</v>
      </c>
      <c r="B126" s="4">
        <f t="shared" si="24"/>
        <v>0</v>
      </c>
      <c r="C126" s="4">
        <f t="shared" si="24"/>
        <v>0</v>
      </c>
      <c r="D126" s="5">
        <f t="shared" si="24"/>
        <v>0</v>
      </c>
    </row>
    <row r="127" spans="1:4" ht="13.5" customHeight="1" x14ac:dyDescent="0.2">
      <c r="A127" s="19" t="s">
        <v>14</v>
      </c>
      <c r="B127" s="4">
        <f t="shared" si="24"/>
        <v>3549.6197000000006</v>
      </c>
      <c r="C127" s="4">
        <f t="shared" si="24"/>
        <v>4074.1117546400005</v>
      </c>
      <c r="D127" s="5">
        <f t="shared" si="24"/>
        <v>3248.69199785</v>
      </c>
    </row>
    <row r="128" spans="1:4" ht="13.5" customHeight="1" x14ac:dyDescent="0.2">
      <c r="A128" s="20" t="s">
        <v>28</v>
      </c>
      <c r="B128" s="6">
        <f>SUM(B129:B134)</f>
        <v>137.84099999999998</v>
      </c>
      <c r="C128" s="6">
        <f>SUM(C129:C134)</f>
        <v>-163.08940000000001</v>
      </c>
      <c r="D128" s="7">
        <f>SUM(D129:D134)</f>
        <v>-634.35469399999988</v>
      </c>
    </row>
    <row r="129" spans="1:4" ht="13.5" customHeight="1" x14ac:dyDescent="0.2">
      <c r="A129" s="21" t="s">
        <v>9</v>
      </c>
      <c r="B129" s="4">
        <v>-8.9308999999999994</v>
      </c>
      <c r="C129" s="4">
        <v>-57.206600000000002</v>
      </c>
      <c r="D129" s="5">
        <v>-206.3716</v>
      </c>
    </row>
    <row r="130" spans="1:4" ht="13.5" customHeight="1" x14ac:dyDescent="0.2">
      <c r="A130" s="21" t="s">
        <v>10</v>
      </c>
      <c r="B130" s="4">
        <v>-256.31450000000001</v>
      </c>
      <c r="C130" s="4">
        <v>-104.5598</v>
      </c>
      <c r="D130" s="5">
        <v>-416.37964899999997</v>
      </c>
    </row>
    <row r="131" spans="1:4" ht="13.5" customHeight="1" x14ac:dyDescent="0.2">
      <c r="A131" s="21" t="s">
        <v>11</v>
      </c>
      <c r="B131" s="4">
        <v>388.58609999999999</v>
      </c>
      <c r="C131" s="4">
        <v>-2.5428000000000002</v>
      </c>
      <c r="D131" s="5">
        <v>-11.603445000000001</v>
      </c>
    </row>
    <row r="132" spans="1:4" ht="13.5" customHeight="1" x14ac:dyDescent="0.2">
      <c r="A132" s="21" t="s">
        <v>12</v>
      </c>
      <c r="B132" s="4">
        <v>0</v>
      </c>
      <c r="C132" s="4">
        <v>0</v>
      </c>
      <c r="D132" s="5">
        <v>0</v>
      </c>
    </row>
    <row r="133" spans="1:4" ht="13.5" customHeight="1" x14ac:dyDescent="0.2">
      <c r="A133" s="21" t="s">
        <v>13</v>
      </c>
      <c r="B133" s="4">
        <v>0</v>
      </c>
      <c r="C133" s="4">
        <v>0</v>
      </c>
      <c r="D133" s="5">
        <v>0</v>
      </c>
    </row>
    <row r="134" spans="1:4" ht="13.5" customHeight="1" x14ac:dyDescent="0.2">
      <c r="A134" s="21" t="s">
        <v>14</v>
      </c>
      <c r="B134" s="4">
        <v>14.500299999999998</v>
      </c>
      <c r="C134" s="4">
        <v>1.2198</v>
      </c>
      <c r="D134" s="5">
        <v>0</v>
      </c>
    </row>
    <row r="135" spans="1:4" ht="13.5" customHeight="1" x14ac:dyDescent="0.2">
      <c r="A135" s="20" t="s">
        <v>29</v>
      </c>
      <c r="B135" s="6">
        <f>SUM(B136:B141)</f>
        <v>4176.6450000000004</v>
      </c>
      <c r="C135" s="6">
        <f t="shared" ref="C135:D135" si="25">SUM(C136:C141)</f>
        <v>5080.3925778500006</v>
      </c>
      <c r="D135" s="7">
        <f t="shared" si="25"/>
        <v>4320.3757291000002</v>
      </c>
    </row>
    <row r="136" spans="1:4" ht="13.5" customHeight="1" x14ac:dyDescent="0.2">
      <c r="A136" s="21" t="s">
        <v>9</v>
      </c>
      <c r="B136" s="4">
        <v>355.42270000000008</v>
      </c>
      <c r="C136" s="4">
        <v>587.52632320999999</v>
      </c>
      <c r="D136" s="5">
        <v>467.37688925000003</v>
      </c>
    </row>
    <row r="137" spans="1:4" ht="13.5" customHeight="1" x14ac:dyDescent="0.2">
      <c r="A137" s="21" t="s">
        <v>10</v>
      </c>
      <c r="B137" s="4">
        <v>443.44960000000003</v>
      </c>
      <c r="C137" s="4">
        <v>186.32170000000002</v>
      </c>
      <c r="D137" s="5">
        <v>297.64937500000002</v>
      </c>
    </row>
    <row r="138" spans="1:4" ht="13.5" customHeight="1" x14ac:dyDescent="0.2">
      <c r="A138" s="21" t="s">
        <v>11</v>
      </c>
      <c r="B138" s="4">
        <v>-157.3467</v>
      </c>
      <c r="C138" s="4">
        <v>233.65259999999998</v>
      </c>
      <c r="D138" s="5">
        <v>306.657467</v>
      </c>
    </row>
    <row r="139" spans="1:4" ht="13.5" customHeight="1" x14ac:dyDescent="0.2">
      <c r="A139" s="21" t="s">
        <v>12</v>
      </c>
      <c r="B139" s="4">
        <v>0</v>
      </c>
      <c r="C139" s="4">
        <v>0</v>
      </c>
      <c r="D139" s="5">
        <v>0</v>
      </c>
    </row>
    <row r="140" spans="1:4" ht="13.5" customHeight="1" x14ac:dyDescent="0.2">
      <c r="A140" s="21" t="s">
        <v>13</v>
      </c>
      <c r="B140" s="4">
        <v>0</v>
      </c>
      <c r="C140" s="4">
        <v>0</v>
      </c>
      <c r="D140" s="5">
        <v>0</v>
      </c>
    </row>
    <row r="141" spans="1:4" ht="13.5" customHeight="1" x14ac:dyDescent="0.2">
      <c r="A141" s="21" t="s">
        <v>14</v>
      </c>
      <c r="B141" s="4">
        <v>3535.1194000000005</v>
      </c>
      <c r="C141" s="4">
        <v>4072.8919546400007</v>
      </c>
      <c r="D141" s="5">
        <v>3248.69199785</v>
      </c>
    </row>
    <row r="142" spans="1:4" ht="13.5" customHeight="1" x14ac:dyDescent="0.2">
      <c r="A142" s="18" t="s">
        <v>30</v>
      </c>
      <c r="B142" s="6">
        <f>SUM(B143:B148)</f>
        <v>663.49404149999953</v>
      </c>
      <c r="C142" s="6">
        <f t="shared" ref="C142:D142" si="26">SUM(C143:C148)</f>
        <v>338.96245782999989</v>
      </c>
      <c r="D142" s="7">
        <f t="shared" si="26"/>
        <v>3054.9514824300004</v>
      </c>
    </row>
    <row r="143" spans="1:4" ht="13.5" customHeight="1" x14ac:dyDescent="0.2">
      <c r="A143" s="19" t="s">
        <v>9</v>
      </c>
      <c r="B143" s="4">
        <v>-5.1705949899999997</v>
      </c>
      <c r="C143" s="4">
        <v>-22.608084249999997</v>
      </c>
      <c r="D143" s="5">
        <v>-10.531029999999999</v>
      </c>
    </row>
    <row r="144" spans="1:4" ht="13.5" customHeight="1" x14ac:dyDescent="0.2">
      <c r="A144" s="19" t="s">
        <v>10</v>
      </c>
      <c r="B144" s="4">
        <v>-192.334</v>
      </c>
      <c r="C144" s="4">
        <v>-239.52620000000007</v>
      </c>
      <c r="D144" s="5">
        <v>782.16907300000003</v>
      </c>
    </row>
    <row r="145" spans="1:4" ht="13.5" customHeight="1" x14ac:dyDescent="0.2">
      <c r="A145" s="19" t="s">
        <v>11</v>
      </c>
      <c r="B145" s="4">
        <v>-121.40809999999999</v>
      </c>
      <c r="C145" s="4">
        <v>-149.18</v>
      </c>
      <c r="D145" s="5">
        <v>-1539.6211919999998</v>
      </c>
    </row>
    <row r="146" spans="1:4" ht="13.5" customHeight="1" x14ac:dyDescent="0.2">
      <c r="A146" s="19" t="s">
        <v>12</v>
      </c>
      <c r="B146" s="4">
        <v>327.44219999999996</v>
      </c>
      <c r="C146" s="4">
        <v>-1023.8189</v>
      </c>
      <c r="D146" s="5">
        <v>-112.21985799999996</v>
      </c>
    </row>
    <row r="147" spans="1:4" ht="13.5" customHeight="1" x14ac:dyDescent="0.2">
      <c r="A147" s="19" t="s">
        <v>13</v>
      </c>
      <c r="B147" s="4">
        <v>1046.58</v>
      </c>
      <c r="C147" s="4">
        <v>1750</v>
      </c>
      <c r="D147" s="5">
        <v>3300</v>
      </c>
    </row>
    <row r="148" spans="1:4" ht="13.5" customHeight="1" x14ac:dyDescent="0.2">
      <c r="A148" s="19" t="s">
        <v>14</v>
      </c>
      <c r="B148" s="4">
        <v>-391.61546351000027</v>
      </c>
      <c r="C148" s="4">
        <v>24.095642080000001</v>
      </c>
      <c r="D148" s="5">
        <v>635.15448943000001</v>
      </c>
    </row>
    <row r="149" spans="1:4" ht="13.5" customHeight="1" x14ac:dyDescent="0.2">
      <c r="A149" s="18" t="s">
        <v>31</v>
      </c>
      <c r="B149" s="6">
        <f>SUM(B150:B155)</f>
        <v>-122.75481235000063</v>
      </c>
      <c r="C149" s="6">
        <f t="shared" ref="C149:D149" si="27">SUM(C150:C155)</f>
        <v>240.76395182999948</v>
      </c>
      <c r="D149" s="7">
        <f t="shared" si="27"/>
        <v>-799.93044652999947</v>
      </c>
    </row>
    <row r="150" spans="1:4" ht="13.5" customHeight="1" x14ac:dyDescent="0.2">
      <c r="A150" s="19" t="s">
        <v>9</v>
      </c>
      <c r="B150" s="4">
        <v>-552.6869999999999</v>
      </c>
      <c r="C150" s="4">
        <v>-782.44150000000002</v>
      </c>
      <c r="D150" s="5">
        <v>-608.30027699999994</v>
      </c>
    </row>
    <row r="151" spans="1:4" ht="13.5" customHeight="1" x14ac:dyDescent="0.2">
      <c r="A151" s="19" t="s">
        <v>10</v>
      </c>
      <c r="B151" s="4">
        <v>1256.4480999999992</v>
      </c>
      <c r="C151" s="4">
        <v>715.48239999999964</v>
      </c>
      <c r="D151" s="5">
        <v>-1610.269272</v>
      </c>
    </row>
    <row r="152" spans="1:4" ht="13.5" customHeight="1" x14ac:dyDescent="0.2">
      <c r="A152" s="19" t="s">
        <v>11</v>
      </c>
      <c r="B152" s="4">
        <v>-44.275100000000002</v>
      </c>
      <c r="C152" s="4">
        <v>-141.52510000000007</v>
      </c>
      <c r="D152" s="5">
        <v>1384.1346760000001</v>
      </c>
    </row>
    <row r="153" spans="1:4" ht="13.5" customHeight="1" x14ac:dyDescent="0.2">
      <c r="A153" s="19" t="s">
        <v>12</v>
      </c>
      <c r="B153" s="4">
        <v>-434.53039999999999</v>
      </c>
      <c r="C153" s="4">
        <v>18.212299999999999</v>
      </c>
      <c r="D153" s="5">
        <v>-381.06730399999998</v>
      </c>
    </row>
    <row r="154" spans="1:4" ht="13.5" customHeight="1" x14ac:dyDescent="0.2">
      <c r="A154" s="19" t="s">
        <v>13</v>
      </c>
      <c r="B154" s="4">
        <v>388.74999999999994</v>
      </c>
      <c r="C154" s="4">
        <v>421.18999999999994</v>
      </c>
      <c r="D154" s="5">
        <v>342.63100000000003</v>
      </c>
    </row>
    <row r="155" spans="1:4" ht="13.5" customHeight="1" x14ac:dyDescent="0.2">
      <c r="A155" s="19" t="s">
        <v>14</v>
      </c>
      <c r="B155" s="4">
        <v>-736.46041234999996</v>
      </c>
      <c r="C155" s="4">
        <v>9.8458518300000009</v>
      </c>
      <c r="D155" s="5">
        <v>72.940730470000005</v>
      </c>
    </row>
    <row r="156" spans="1:4" ht="13.5" customHeight="1" x14ac:dyDescent="0.2">
      <c r="A156" s="18" t="s">
        <v>32</v>
      </c>
      <c r="B156" s="4">
        <v>971.10919999999987</v>
      </c>
      <c r="C156" s="4">
        <v>632.34040000000005</v>
      </c>
      <c r="D156" s="5">
        <v>-1227.1364780000001</v>
      </c>
    </row>
    <row r="157" spans="1:4" ht="15" customHeight="1" x14ac:dyDescent="0.2">
      <c r="A157" s="14" t="s">
        <v>33</v>
      </c>
      <c r="B157" s="23">
        <f>SUM(-B8-B99)</f>
        <v>-2169.642895859999</v>
      </c>
      <c r="C157" s="23">
        <f>SUM(-C8-C99)</f>
        <v>-1185.1444900800016</v>
      </c>
      <c r="D157" s="24">
        <f>SUM(-D8-D99)</f>
        <v>-1403.5213177299966</v>
      </c>
    </row>
    <row r="158" spans="1:4" ht="6" customHeight="1" x14ac:dyDescent="0.2">
      <c r="A158" s="25"/>
      <c r="B158" s="13"/>
      <c r="C158" s="26"/>
      <c r="D158" s="8"/>
    </row>
    <row r="159" spans="1:4" ht="6" customHeight="1" x14ac:dyDescent="0.2"/>
    <row r="160" spans="1:4" ht="12.75" customHeight="1" x14ac:dyDescent="0.2">
      <c r="A160" s="11" t="s">
        <v>34</v>
      </c>
    </row>
    <row r="161" spans="1:1" ht="12.75" customHeight="1" x14ac:dyDescent="0.2">
      <c r="A161" s="12" t="s">
        <v>5</v>
      </c>
    </row>
    <row r="162" spans="1:1" ht="12.75" customHeight="1" x14ac:dyDescent="0.2">
      <c r="A162" s="12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341-05</vt:lpstr>
      <vt:lpstr>'341-05'!Área_de_impresión</vt:lpstr>
      <vt:lpstr>'341-05'!Títulos_a_imprimir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2019-10-29T12:56:26Z</cp:lastPrinted>
  <dcterms:created xsi:type="dcterms:W3CDTF">2018-10-11T17:32:26Z</dcterms:created>
  <dcterms:modified xsi:type="dcterms:W3CDTF">2021-06-22T21:18:38Z</dcterms:modified>
</cp:coreProperties>
</file>