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3" sheetId="5" r:id="rId1"/>
  </sheets>
  <definedNames>
    <definedName name="_xlnm.Print_Area" localSheetId="0">'341-23'!$A$1:$O$250</definedName>
    <definedName name="_xlnm.Print_Titles" localSheetId="0">'341-23'!$1:$10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4" i="5" l="1"/>
  <c r="N244" i="5" s="1"/>
  <c r="G244" i="5"/>
  <c r="J244" i="5" s="1"/>
  <c r="F244" i="5"/>
  <c r="F243" i="5"/>
  <c r="G243" i="5" s="1"/>
  <c r="J243" i="5" s="1"/>
  <c r="K243" i="5" s="1"/>
  <c r="N243" i="5" s="1"/>
  <c r="G242" i="5"/>
  <c r="J242" i="5" s="1"/>
  <c r="K242" i="5" s="1"/>
  <c r="N242" i="5" s="1"/>
  <c r="F242" i="5"/>
  <c r="F241" i="5"/>
  <c r="G241" i="5" s="1"/>
  <c r="J241" i="5" s="1"/>
  <c r="K241" i="5" s="1"/>
  <c r="N241" i="5" s="1"/>
  <c r="G240" i="5"/>
  <c r="F240" i="5"/>
  <c r="M239" i="5"/>
  <c r="L239" i="5"/>
  <c r="I239" i="5"/>
  <c r="H239" i="5"/>
  <c r="E239" i="5"/>
  <c r="D239" i="5"/>
  <c r="C239" i="5"/>
  <c r="M238" i="5"/>
  <c r="L238" i="5"/>
  <c r="L236" i="5" s="1"/>
  <c r="I238" i="5"/>
  <c r="H238" i="5"/>
  <c r="H236" i="5" s="1"/>
  <c r="E238" i="5"/>
  <c r="D238" i="5"/>
  <c r="D236" i="5" s="1"/>
  <c r="C238" i="5"/>
  <c r="F237" i="5"/>
  <c r="M236" i="5"/>
  <c r="I236" i="5"/>
  <c r="E236" i="5"/>
  <c r="C236" i="5"/>
  <c r="G235" i="5"/>
  <c r="J235" i="5" s="1"/>
  <c r="K235" i="5" s="1"/>
  <c r="N235" i="5" s="1"/>
  <c r="F235" i="5"/>
  <c r="F234" i="5"/>
  <c r="F233" i="5" s="1"/>
  <c r="F232" i="5" s="1"/>
  <c r="M233" i="5"/>
  <c r="M232" i="5" s="1"/>
  <c r="M230" i="5" s="1"/>
  <c r="L233" i="5"/>
  <c r="I233" i="5"/>
  <c r="H233" i="5"/>
  <c r="E233" i="5"/>
  <c r="E232" i="5" s="1"/>
  <c r="E230" i="5" s="1"/>
  <c r="D233" i="5"/>
  <c r="C233" i="5"/>
  <c r="L232" i="5"/>
  <c r="I232" i="5"/>
  <c r="I230" i="5" s="1"/>
  <c r="H232" i="5"/>
  <c r="D232" i="5"/>
  <c r="C232" i="5"/>
  <c r="C230" i="5" s="1"/>
  <c r="G231" i="5"/>
  <c r="F231" i="5"/>
  <c r="L230" i="5"/>
  <c r="H230" i="5"/>
  <c r="F230" i="5"/>
  <c r="D230" i="5"/>
  <c r="F229" i="5"/>
  <c r="M228" i="5"/>
  <c r="M226" i="5" s="1"/>
  <c r="L228" i="5"/>
  <c r="I228" i="5"/>
  <c r="I226" i="5" s="1"/>
  <c r="H228" i="5"/>
  <c r="E228" i="5"/>
  <c r="E226" i="5" s="1"/>
  <c r="D228" i="5"/>
  <c r="C228" i="5"/>
  <c r="C226" i="5" s="1"/>
  <c r="G227" i="5"/>
  <c r="F227" i="5"/>
  <c r="L226" i="5"/>
  <c r="L221" i="5" s="1"/>
  <c r="H226" i="5"/>
  <c r="H221" i="5" s="1"/>
  <c r="D226" i="5"/>
  <c r="D221" i="5" s="1"/>
  <c r="F225" i="5"/>
  <c r="F224" i="5" s="1"/>
  <c r="M224" i="5"/>
  <c r="M222" i="5" s="1"/>
  <c r="L224" i="5"/>
  <c r="I224" i="5"/>
  <c r="I222" i="5" s="1"/>
  <c r="I221" i="5" s="1"/>
  <c r="H224" i="5"/>
  <c r="E224" i="5"/>
  <c r="E222" i="5" s="1"/>
  <c r="D224" i="5"/>
  <c r="C224" i="5"/>
  <c r="C222" i="5" s="1"/>
  <c r="C221" i="5" s="1"/>
  <c r="G223" i="5"/>
  <c r="F223" i="5"/>
  <c r="L222" i="5"/>
  <c r="H222" i="5"/>
  <c r="F222" i="5"/>
  <c r="D222" i="5"/>
  <c r="F220" i="5"/>
  <c r="G220" i="5" s="1"/>
  <c r="J220" i="5" s="1"/>
  <c r="K220" i="5" s="1"/>
  <c r="N220" i="5" s="1"/>
  <c r="G219" i="5"/>
  <c r="F219" i="5"/>
  <c r="J218" i="5"/>
  <c r="G218" i="5"/>
  <c r="F218" i="5"/>
  <c r="F217" i="5" s="1"/>
  <c r="M217" i="5"/>
  <c r="M213" i="5" s="1"/>
  <c r="L217" i="5"/>
  <c r="L213" i="5" s="1"/>
  <c r="L210" i="5" s="1"/>
  <c r="I217" i="5"/>
  <c r="I213" i="5" s="1"/>
  <c r="H217" i="5"/>
  <c r="H213" i="5" s="1"/>
  <c r="H210" i="5" s="1"/>
  <c r="E217" i="5"/>
  <c r="E213" i="5" s="1"/>
  <c r="E210" i="5" s="1"/>
  <c r="D217" i="5"/>
  <c r="D213" i="5" s="1"/>
  <c r="D210" i="5" s="1"/>
  <c r="C217" i="5"/>
  <c r="K216" i="5"/>
  <c r="N216" i="5" s="1"/>
  <c r="J216" i="5"/>
  <c r="G216" i="5"/>
  <c r="F216" i="5"/>
  <c r="F215" i="5"/>
  <c r="M214" i="5"/>
  <c r="L214" i="5"/>
  <c r="I214" i="5"/>
  <c r="H214" i="5"/>
  <c r="E214" i="5"/>
  <c r="D214" i="5"/>
  <c r="C214" i="5"/>
  <c r="C213" i="5"/>
  <c r="C210" i="5" s="1"/>
  <c r="G212" i="5"/>
  <c r="J212" i="5" s="1"/>
  <c r="K212" i="5" s="1"/>
  <c r="N212" i="5" s="1"/>
  <c r="F212" i="5"/>
  <c r="F211" i="5"/>
  <c r="M210" i="5"/>
  <c r="I210" i="5"/>
  <c r="K209" i="5"/>
  <c r="N209" i="5" s="1"/>
  <c r="J209" i="5"/>
  <c r="G209" i="5"/>
  <c r="F209" i="5"/>
  <c r="N208" i="5"/>
  <c r="F208" i="5"/>
  <c r="G208" i="5" s="1"/>
  <c r="J208" i="5" s="1"/>
  <c r="K208" i="5" s="1"/>
  <c r="G207" i="5"/>
  <c r="J207" i="5" s="1"/>
  <c r="K207" i="5" s="1"/>
  <c r="N207" i="5" s="1"/>
  <c r="F207" i="5"/>
  <c r="F206" i="5"/>
  <c r="F205" i="5" s="1"/>
  <c r="M205" i="5"/>
  <c r="M201" i="5" s="1"/>
  <c r="L205" i="5"/>
  <c r="L201" i="5" s="1"/>
  <c r="I205" i="5"/>
  <c r="I201" i="5" s="1"/>
  <c r="H205" i="5"/>
  <c r="H201" i="5" s="1"/>
  <c r="E205" i="5"/>
  <c r="D205" i="5"/>
  <c r="D201" i="5" s="1"/>
  <c r="C205" i="5"/>
  <c r="G204" i="5"/>
  <c r="J204" i="5" s="1"/>
  <c r="K204" i="5" s="1"/>
  <c r="N204" i="5" s="1"/>
  <c r="F204" i="5"/>
  <c r="F203" i="5"/>
  <c r="M202" i="5"/>
  <c r="L202" i="5"/>
  <c r="I202" i="5"/>
  <c r="H202" i="5"/>
  <c r="E202" i="5"/>
  <c r="D202" i="5"/>
  <c r="C202" i="5"/>
  <c r="C201" i="5" s="1"/>
  <c r="E201" i="5"/>
  <c r="G200" i="5"/>
  <c r="J200" i="5" s="1"/>
  <c r="K200" i="5" s="1"/>
  <c r="N200" i="5" s="1"/>
  <c r="F200" i="5"/>
  <c r="G199" i="5"/>
  <c r="J199" i="5" s="1"/>
  <c r="F199" i="5"/>
  <c r="F198" i="5" s="1"/>
  <c r="M198" i="5"/>
  <c r="L198" i="5"/>
  <c r="L193" i="5" s="1"/>
  <c r="I198" i="5"/>
  <c r="H198" i="5"/>
  <c r="H193" i="5" s="1"/>
  <c r="E198" i="5"/>
  <c r="D198" i="5"/>
  <c r="D193" i="5" s="1"/>
  <c r="C198" i="5"/>
  <c r="F197" i="5"/>
  <c r="G197" i="5" s="1"/>
  <c r="F195" i="5"/>
  <c r="G195" i="5" s="1"/>
  <c r="J195" i="5" s="1"/>
  <c r="M194" i="5"/>
  <c r="L194" i="5"/>
  <c r="I194" i="5"/>
  <c r="I193" i="5" s="1"/>
  <c r="H194" i="5"/>
  <c r="E194" i="5"/>
  <c r="D194" i="5"/>
  <c r="C194" i="5"/>
  <c r="C193" i="5" s="1"/>
  <c r="M193" i="5"/>
  <c r="E193" i="5"/>
  <c r="G192" i="5"/>
  <c r="J192" i="5" s="1"/>
  <c r="K192" i="5" s="1"/>
  <c r="N192" i="5" s="1"/>
  <c r="F192" i="5"/>
  <c r="G191" i="5"/>
  <c r="J191" i="5" s="1"/>
  <c r="F191" i="5"/>
  <c r="M190" i="5"/>
  <c r="L190" i="5"/>
  <c r="I190" i="5"/>
  <c r="H190" i="5"/>
  <c r="G190" i="5"/>
  <c r="F190" i="5"/>
  <c r="E190" i="5"/>
  <c r="D190" i="5"/>
  <c r="C190" i="5"/>
  <c r="G189" i="5"/>
  <c r="J189" i="5" s="1"/>
  <c r="K189" i="5" s="1"/>
  <c r="N189" i="5" s="1"/>
  <c r="F189" i="5"/>
  <c r="F188" i="5"/>
  <c r="G188" i="5" s="1"/>
  <c r="J188" i="5" s="1"/>
  <c r="K188" i="5" s="1"/>
  <c r="N188" i="5" s="1"/>
  <c r="F187" i="5"/>
  <c r="G187" i="5" s="1"/>
  <c r="J187" i="5" s="1"/>
  <c r="M186" i="5"/>
  <c r="L186" i="5"/>
  <c r="L184" i="5" s="1"/>
  <c r="L183" i="5" s="1"/>
  <c r="L167" i="5" s="1"/>
  <c r="I186" i="5"/>
  <c r="H186" i="5"/>
  <c r="H184" i="5" s="1"/>
  <c r="H183" i="5" s="1"/>
  <c r="H167" i="5" s="1"/>
  <c r="F186" i="5"/>
  <c r="E186" i="5"/>
  <c r="D186" i="5"/>
  <c r="D184" i="5" s="1"/>
  <c r="D183" i="5" s="1"/>
  <c r="D167" i="5" s="1"/>
  <c r="C186" i="5"/>
  <c r="F185" i="5"/>
  <c r="F184" i="5" s="1"/>
  <c r="M184" i="5"/>
  <c r="I184" i="5"/>
  <c r="E184" i="5"/>
  <c r="C184" i="5"/>
  <c r="M183" i="5"/>
  <c r="E183" i="5"/>
  <c r="G182" i="5"/>
  <c r="J182" i="5" s="1"/>
  <c r="K182" i="5" s="1"/>
  <c r="N182" i="5" s="1"/>
  <c r="F182" i="5"/>
  <c r="F181" i="5"/>
  <c r="G181" i="5" s="1"/>
  <c r="J181" i="5" s="1"/>
  <c r="K181" i="5" s="1"/>
  <c r="N181" i="5" s="1"/>
  <c r="G180" i="5"/>
  <c r="J180" i="5" s="1"/>
  <c r="K180" i="5" s="1"/>
  <c r="N180" i="5" s="1"/>
  <c r="F180" i="5"/>
  <c r="F179" i="5"/>
  <c r="F178" i="5" s="1"/>
  <c r="M178" i="5"/>
  <c r="L178" i="5"/>
  <c r="I178" i="5"/>
  <c r="H178" i="5"/>
  <c r="E178" i="5"/>
  <c r="D178" i="5"/>
  <c r="C178" i="5"/>
  <c r="G177" i="5"/>
  <c r="J177" i="5" s="1"/>
  <c r="K177" i="5" s="1"/>
  <c r="N177" i="5" s="1"/>
  <c r="F177" i="5"/>
  <c r="F176" i="5"/>
  <c r="G176" i="5" s="1"/>
  <c r="J176" i="5" s="1"/>
  <c r="K176" i="5" s="1"/>
  <c r="N176" i="5" s="1"/>
  <c r="G175" i="5"/>
  <c r="J175" i="5" s="1"/>
  <c r="K175" i="5" s="1"/>
  <c r="N175" i="5" s="1"/>
  <c r="F175" i="5"/>
  <c r="F174" i="5"/>
  <c r="F173" i="5" s="1"/>
  <c r="F172" i="5" s="1"/>
  <c r="M173" i="5"/>
  <c r="L173" i="5"/>
  <c r="I173" i="5"/>
  <c r="H173" i="5"/>
  <c r="E173" i="5"/>
  <c r="D173" i="5"/>
  <c r="C173" i="5"/>
  <c r="M172" i="5"/>
  <c r="L172" i="5"/>
  <c r="I172" i="5"/>
  <c r="H172" i="5"/>
  <c r="E172" i="5"/>
  <c r="D172" i="5"/>
  <c r="C172" i="5"/>
  <c r="G171" i="5"/>
  <c r="J171" i="5" s="1"/>
  <c r="K171" i="5" s="1"/>
  <c r="N171" i="5" s="1"/>
  <c r="F171" i="5"/>
  <c r="F170" i="5"/>
  <c r="G170" i="5" s="1"/>
  <c r="M169" i="5"/>
  <c r="L169" i="5"/>
  <c r="I169" i="5"/>
  <c r="H169" i="5"/>
  <c r="E169" i="5"/>
  <c r="D169" i="5"/>
  <c r="C169" i="5"/>
  <c r="M168" i="5"/>
  <c r="L168" i="5"/>
  <c r="I168" i="5"/>
  <c r="H168" i="5"/>
  <c r="E168" i="5"/>
  <c r="D168" i="5"/>
  <c r="C168" i="5"/>
  <c r="F166" i="5"/>
  <c r="G166" i="5" s="1"/>
  <c r="J166" i="5" s="1"/>
  <c r="K166" i="5" s="1"/>
  <c r="N166" i="5" s="1"/>
  <c r="F165" i="5"/>
  <c r="G165" i="5" s="1"/>
  <c r="J165" i="5" s="1"/>
  <c r="K165" i="5" s="1"/>
  <c r="N165" i="5" s="1"/>
  <c r="G164" i="5"/>
  <c r="F164" i="5"/>
  <c r="M163" i="5"/>
  <c r="L163" i="5"/>
  <c r="I163" i="5"/>
  <c r="H163" i="5"/>
  <c r="F163" i="5"/>
  <c r="E163" i="5"/>
  <c r="D163" i="5"/>
  <c r="C163" i="5"/>
  <c r="F162" i="5"/>
  <c r="G162" i="5" s="1"/>
  <c r="J162" i="5" s="1"/>
  <c r="K162" i="5" s="1"/>
  <c r="N162" i="5" s="1"/>
  <c r="G161" i="5"/>
  <c r="F161" i="5"/>
  <c r="M160" i="5"/>
  <c r="L160" i="5"/>
  <c r="I160" i="5"/>
  <c r="H160" i="5"/>
  <c r="E160" i="5"/>
  <c r="D160" i="5"/>
  <c r="C160" i="5"/>
  <c r="F159" i="5"/>
  <c r="G159" i="5" s="1"/>
  <c r="J159" i="5" s="1"/>
  <c r="K159" i="5" s="1"/>
  <c r="N159" i="5" s="1"/>
  <c r="G158" i="5"/>
  <c r="J158" i="5" s="1"/>
  <c r="K158" i="5" s="1"/>
  <c r="N158" i="5" s="1"/>
  <c r="F158" i="5"/>
  <c r="F157" i="5"/>
  <c r="M156" i="5"/>
  <c r="L156" i="5"/>
  <c r="I156" i="5"/>
  <c r="I153" i="5" s="1"/>
  <c r="I145" i="5" s="1"/>
  <c r="I143" i="5" s="1"/>
  <c r="H156" i="5"/>
  <c r="E156" i="5"/>
  <c r="D156" i="5"/>
  <c r="C156" i="5"/>
  <c r="K155" i="5"/>
  <c r="N155" i="5" s="1"/>
  <c r="G155" i="5"/>
  <c r="J155" i="5" s="1"/>
  <c r="F155" i="5"/>
  <c r="F154" i="5"/>
  <c r="M153" i="5"/>
  <c r="M145" i="5" s="1"/>
  <c r="L153" i="5"/>
  <c r="H153" i="5"/>
  <c r="E153" i="5"/>
  <c r="E145" i="5" s="1"/>
  <c r="D153" i="5"/>
  <c r="C153" i="5"/>
  <c r="G152" i="5"/>
  <c r="J152" i="5" s="1"/>
  <c r="K152" i="5" s="1"/>
  <c r="N152" i="5" s="1"/>
  <c r="F152" i="5"/>
  <c r="F151" i="5"/>
  <c r="G151" i="5" s="1"/>
  <c r="J151" i="5" s="1"/>
  <c r="K151" i="5" s="1"/>
  <c r="N151" i="5" s="1"/>
  <c r="G150" i="5"/>
  <c r="F150" i="5"/>
  <c r="M149" i="5"/>
  <c r="L149" i="5"/>
  <c r="I149" i="5"/>
  <c r="H149" i="5"/>
  <c r="F149" i="5"/>
  <c r="E149" i="5"/>
  <c r="D149" i="5"/>
  <c r="C149" i="5"/>
  <c r="F148" i="5"/>
  <c r="G148" i="5" s="1"/>
  <c r="J148" i="5" s="1"/>
  <c r="K148" i="5" s="1"/>
  <c r="N148" i="5" s="1"/>
  <c r="G147" i="5"/>
  <c r="F147" i="5"/>
  <c r="M146" i="5"/>
  <c r="L146" i="5"/>
  <c r="L145" i="5" s="1"/>
  <c r="L143" i="5" s="1"/>
  <c r="I146" i="5"/>
  <c r="H146" i="5"/>
  <c r="F146" i="5"/>
  <c r="E146" i="5"/>
  <c r="D146" i="5"/>
  <c r="D145" i="5" s="1"/>
  <c r="D143" i="5" s="1"/>
  <c r="C146" i="5"/>
  <c r="H145" i="5"/>
  <c r="H143" i="5" s="1"/>
  <c r="C145" i="5"/>
  <c r="F144" i="5"/>
  <c r="G144" i="5" s="1"/>
  <c r="M143" i="5"/>
  <c r="E143" i="5"/>
  <c r="C143" i="5"/>
  <c r="G142" i="5"/>
  <c r="J142" i="5" s="1"/>
  <c r="K142" i="5" s="1"/>
  <c r="N142" i="5" s="1"/>
  <c r="F142" i="5"/>
  <c r="F141" i="5"/>
  <c r="F140" i="5" s="1"/>
  <c r="M140" i="5"/>
  <c r="L140" i="5"/>
  <c r="L136" i="5" s="1"/>
  <c r="I140" i="5"/>
  <c r="H140" i="5"/>
  <c r="H136" i="5" s="1"/>
  <c r="E140" i="5"/>
  <c r="D140" i="5"/>
  <c r="D136" i="5" s="1"/>
  <c r="C140" i="5"/>
  <c r="G139" i="5"/>
  <c r="J139" i="5" s="1"/>
  <c r="K139" i="5" s="1"/>
  <c r="N139" i="5" s="1"/>
  <c r="F139" i="5"/>
  <c r="F138" i="5"/>
  <c r="G138" i="5" s="1"/>
  <c r="M137" i="5"/>
  <c r="L137" i="5"/>
  <c r="I137" i="5"/>
  <c r="H137" i="5"/>
  <c r="E137" i="5"/>
  <c r="D137" i="5"/>
  <c r="C137" i="5"/>
  <c r="M136" i="5"/>
  <c r="I136" i="5"/>
  <c r="E136" i="5"/>
  <c r="C136" i="5"/>
  <c r="G134" i="5"/>
  <c r="J134" i="5" s="1"/>
  <c r="K134" i="5" s="1"/>
  <c r="N134" i="5" s="1"/>
  <c r="F134" i="5"/>
  <c r="F133" i="5"/>
  <c r="G133" i="5" s="1"/>
  <c r="J133" i="5" s="1"/>
  <c r="K133" i="5" s="1"/>
  <c r="N133" i="5" s="1"/>
  <c r="G132" i="5"/>
  <c r="J132" i="5" s="1"/>
  <c r="K132" i="5" s="1"/>
  <c r="N132" i="5" s="1"/>
  <c r="F132" i="5"/>
  <c r="F131" i="5"/>
  <c r="G131" i="5" s="1"/>
  <c r="M130" i="5"/>
  <c r="L130" i="5"/>
  <c r="I130" i="5"/>
  <c r="H130" i="5"/>
  <c r="E130" i="5"/>
  <c r="D130" i="5"/>
  <c r="C130" i="5"/>
  <c r="M129" i="5"/>
  <c r="M127" i="5" s="1"/>
  <c r="M126" i="5" s="1"/>
  <c r="L129" i="5"/>
  <c r="I129" i="5"/>
  <c r="I127" i="5" s="1"/>
  <c r="I126" i="5" s="1"/>
  <c r="H129" i="5"/>
  <c r="E129" i="5"/>
  <c r="E127" i="5" s="1"/>
  <c r="E126" i="5" s="1"/>
  <c r="D129" i="5"/>
  <c r="C129" i="5"/>
  <c r="C127" i="5" s="1"/>
  <c r="C126" i="5" s="1"/>
  <c r="G128" i="5"/>
  <c r="F128" i="5"/>
  <c r="L127" i="5"/>
  <c r="L126" i="5" s="1"/>
  <c r="L125" i="5" s="1"/>
  <c r="H127" i="5"/>
  <c r="D127" i="5"/>
  <c r="D126" i="5" s="1"/>
  <c r="D125" i="5" s="1"/>
  <c r="H126" i="5"/>
  <c r="H125" i="5" s="1"/>
  <c r="F124" i="5"/>
  <c r="G124" i="5" s="1"/>
  <c r="J124" i="5" s="1"/>
  <c r="K124" i="5" s="1"/>
  <c r="N124" i="5" s="1"/>
  <c r="G123" i="5"/>
  <c r="J123" i="5" s="1"/>
  <c r="K123" i="5" s="1"/>
  <c r="N123" i="5" s="1"/>
  <c r="F123" i="5"/>
  <c r="F122" i="5"/>
  <c r="G122" i="5" s="1"/>
  <c r="J122" i="5" s="1"/>
  <c r="K122" i="5" s="1"/>
  <c r="N122" i="5" s="1"/>
  <c r="G121" i="5"/>
  <c r="J121" i="5" s="1"/>
  <c r="K121" i="5" s="1"/>
  <c r="N121" i="5" s="1"/>
  <c r="F121" i="5"/>
  <c r="F120" i="5"/>
  <c r="M119" i="5"/>
  <c r="L119" i="5"/>
  <c r="I119" i="5"/>
  <c r="H119" i="5"/>
  <c r="E119" i="5"/>
  <c r="D119" i="5"/>
  <c r="C119" i="5"/>
  <c r="K118" i="5"/>
  <c r="N118" i="5" s="1"/>
  <c r="G118" i="5"/>
  <c r="J118" i="5" s="1"/>
  <c r="F118" i="5"/>
  <c r="F117" i="5"/>
  <c r="M116" i="5"/>
  <c r="L116" i="5"/>
  <c r="I116" i="5"/>
  <c r="H116" i="5"/>
  <c r="E116" i="5"/>
  <c r="E115" i="5" s="1"/>
  <c r="E111" i="5" s="1"/>
  <c r="D116" i="5"/>
  <c r="C116" i="5"/>
  <c r="M115" i="5"/>
  <c r="M111" i="5" s="1"/>
  <c r="L115" i="5"/>
  <c r="I115" i="5"/>
  <c r="I111" i="5" s="1"/>
  <c r="H115" i="5"/>
  <c r="D115" i="5"/>
  <c r="C115" i="5"/>
  <c r="C111" i="5" s="1"/>
  <c r="K114" i="5"/>
  <c r="N114" i="5" s="1"/>
  <c r="G114" i="5"/>
  <c r="J114" i="5" s="1"/>
  <c r="F114" i="5"/>
  <c r="J113" i="5"/>
  <c r="K113" i="5" s="1"/>
  <c r="N113" i="5" s="1"/>
  <c r="F113" i="5"/>
  <c r="G113" i="5" s="1"/>
  <c r="G112" i="5"/>
  <c r="F112" i="5"/>
  <c r="L111" i="5"/>
  <c r="H111" i="5"/>
  <c r="D111" i="5"/>
  <c r="J110" i="5"/>
  <c r="K110" i="5" s="1"/>
  <c r="N110" i="5" s="1"/>
  <c r="F110" i="5"/>
  <c r="G110" i="5" s="1"/>
  <c r="G109" i="5"/>
  <c r="J109" i="5" s="1"/>
  <c r="K109" i="5" s="1"/>
  <c r="N109" i="5" s="1"/>
  <c r="F109" i="5"/>
  <c r="F108" i="5"/>
  <c r="G108" i="5" s="1"/>
  <c r="J108" i="5" s="1"/>
  <c r="K108" i="5" s="1"/>
  <c r="N108" i="5" s="1"/>
  <c r="K107" i="5"/>
  <c r="N107" i="5" s="1"/>
  <c r="G107" i="5"/>
  <c r="J107" i="5" s="1"/>
  <c r="F107" i="5"/>
  <c r="F106" i="5"/>
  <c r="M105" i="5"/>
  <c r="M103" i="5" s="1"/>
  <c r="L105" i="5"/>
  <c r="I105" i="5"/>
  <c r="I103" i="5" s="1"/>
  <c r="H105" i="5"/>
  <c r="E105" i="5"/>
  <c r="E103" i="5" s="1"/>
  <c r="D105" i="5"/>
  <c r="C105" i="5"/>
  <c r="C103" i="5" s="1"/>
  <c r="G104" i="5"/>
  <c r="F104" i="5"/>
  <c r="L103" i="5"/>
  <c r="H103" i="5"/>
  <c r="D103" i="5"/>
  <c r="F102" i="5"/>
  <c r="G102" i="5" s="1"/>
  <c r="J102" i="5" s="1"/>
  <c r="K102" i="5" s="1"/>
  <c r="N102" i="5" s="1"/>
  <c r="G101" i="5"/>
  <c r="F101" i="5"/>
  <c r="M100" i="5"/>
  <c r="L100" i="5"/>
  <c r="L98" i="5" s="1"/>
  <c r="I100" i="5"/>
  <c r="H100" i="5"/>
  <c r="H98" i="5" s="1"/>
  <c r="E100" i="5"/>
  <c r="D100" i="5"/>
  <c r="D98" i="5" s="1"/>
  <c r="C100" i="5"/>
  <c r="F99" i="5"/>
  <c r="M98" i="5"/>
  <c r="I98" i="5"/>
  <c r="E98" i="5"/>
  <c r="E91" i="5" s="1"/>
  <c r="E55" i="5" s="1"/>
  <c r="C98" i="5"/>
  <c r="C91" i="5" s="1"/>
  <c r="F97" i="5"/>
  <c r="G97" i="5" s="1"/>
  <c r="J97" i="5" s="1"/>
  <c r="K97" i="5" s="1"/>
  <c r="N97" i="5" s="1"/>
  <c r="F96" i="5"/>
  <c r="M95" i="5"/>
  <c r="L95" i="5"/>
  <c r="I95" i="5"/>
  <c r="I91" i="5" s="1"/>
  <c r="I55" i="5" s="1"/>
  <c r="H95" i="5"/>
  <c r="E95" i="5"/>
  <c r="D95" i="5"/>
  <c r="D91" i="5" s="1"/>
  <c r="D55" i="5" s="1"/>
  <c r="C95" i="5"/>
  <c r="K94" i="5"/>
  <c r="N94" i="5" s="1"/>
  <c r="G94" i="5"/>
  <c r="J94" i="5" s="1"/>
  <c r="F94" i="5"/>
  <c r="J93" i="5"/>
  <c r="F93" i="5"/>
  <c r="G93" i="5" s="1"/>
  <c r="M92" i="5"/>
  <c r="M91" i="5" s="1"/>
  <c r="M55" i="5" s="1"/>
  <c r="L92" i="5"/>
  <c r="I92" i="5"/>
  <c r="H92" i="5"/>
  <c r="G92" i="5"/>
  <c r="F92" i="5"/>
  <c r="E92" i="5"/>
  <c r="D92" i="5"/>
  <c r="C92" i="5"/>
  <c r="L91" i="5"/>
  <c r="H91" i="5"/>
  <c r="F90" i="5"/>
  <c r="G90" i="5" s="1"/>
  <c r="J90" i="5" s="1"/>
  <c r="K90" i="5" s="1"/>
  <c r="N90" i="5" s="1"/>
  <c r="G89" i="5"/>
  <c r="J89" i="5" s="1"/>
  <c r="K89" i="5" s="1"/>
  <c r="N89" i="5" s="1"/>
  <c r="F89" i="5"/>
  <c r="F88" i="5"/>
  <c r="G88" i="5" s="1"/>
  <c r="M87" i="5"/>
  <c r="L87" i="5"/>
  <c r="I87" i="5"/>
  <c r="H87" i="5"/>
  <c r="E87" i="5"/>
  <c r="D87" i="5"/>
  <c r="C87" i="5"/>
  <c r="G86" i="5"/>
  <c r="J86" i="5" s="1"/>
  <c r="K86" i="5" s="1"/>
  <c r="N86" i="5" s="1"/>
  <c r="F86" i="5"/>
  <c r="F85" i="5"/>
  <c r="M84" i="5"/>
  <c r="L84" i="5"/>
  <c r="I84" i="5"/>
  <c r="H84" i="5"/>
  <c r="E84" i="5"/>
  <c r="D84" i="5"/>
  <c r="C84" i="5"/>
  <c r="G83" i="5"/>
  <c r="J83" i="5" s="1"/>
  <c r="K83" i="5" s="1"/>
  <c r="N83" i="5" s="1"/>
  <c r="F83" i="5"/>
  <c r="F82" i="5"/>
  <c r="G82" i="5" s="1"/>
  <c r="M81" i="5"/>
  <c r="L81" i="5"/>
  <c r="I81" i="5"/>
  <c r="H81" i="5"/>
  <c r="F81" i="5"/>
  <c r="E81" i="5"/>
  <c r="D81" i="5"/>
  <c r="C81" i="5"/>
  <c r="F80" i="5"/>
  <c r="G80" i="5" s="1"/>
  <c r="J80" i="5" s="1"/>
  <c r="K80" i="5" s="1"/>
  <c r="N80" i="5" s="1"/>
  <c r="J79" i="5"/>
  <c r="K79" i="5" s="1"/>
  <c r="G79" i="5"/>
  <c r="F79" i="5"/>
  <c r="F78" i="5" s="1"/>
  <c r="F76" i="5" s="1"/>
  <c r="M78" i="5"/>
  <c r="L78" i="5"/>
  <c r="I78" i="5"/>
  <c r="H78" i="5"/>
  <c r="E78" i="5"/>
  <c r="D78" i="5"/>
  <c r="C78" i="5"/>
  <c r="C76" i="5" s="1"/>
  <c r="J77" i="5"/>
  <c r="K77" i="5" s="1"/>
  <c r="G77" i="5"/>
  <c r="F77" i="5"/>
  <c r="M76" i="5"/>
  <c r="L76" i="5"/>
  <c r="I76" i="5"/>
  <c r="H76" i="5"/>
  <c r="E76" i="5"/>
  <c r="D76" i="5"/>
  <c r="F75" i="5"/>
  <c r="G75" i="5" s="1"/>
  <c r="J75" i="5" s="1"/>
  <c r="K75" i="5" s="1"/>
  <c r="N75" i="5" s="1"/>
  <c r="F73" i="5"/>
  <c r="G73" i="5" s="1"/>
  <c r="M72" i="5"/>
  <c r="L72" i="5"/>
  <c r="L68" i="5" s="1"/>
  <c r="L55" i="5" s="1"/>
  <c r="I72" i="5"/>
  <c r="H72" i="5"/>
  <c r="H68" i="5" s="1"/>
  <c r="H55" i="5" s="1"/>
  <c r="E72" i="5"/>
  <c r="D72" i="5"/>
  <c r="C72" i="5"/>
  <c r="C68" i="5" s="1"/>
  <c r="G71" i="5"/>
  <c r="J71" i="5" s="1"/>
  <c r="F71" i="5"/>
  <c r="K70" i="5"/>
  <c r="N70" i="5" s="1"/>
  <c r="J70" i="5"/>
  <c r="G70" i="5"/>
  <c r="G69" i="5" s="1"/>
  <c r="F70" i="5"/>
  <c r="M69" i="5"/>
  <c r="L69" i="5"/>
  <c r="I69" i="5"/>
  <c r="H69" i="5"/>
  <c r="F69" i="5"/>
  <c r="E69" i="5"/>
  <c r="D69" i="5"/>
  <c r="C69" i="5"/>
  <c r="M68" i="5"/>
  <c r="I68" i="5"/>
  <c r="E68" i="5"/>
  <c r="D68" i="5"/>
  <c r="F67" i="5"/>
  <c r="G67" i="5" s="1"/>
  <c r="J67" i="5" s="1"/>
  <c r="K67" i="5" s="1"/>
  <c r="N67" i="5" s="1"/>
  <c r="F66" i="5"/>
  <c r="G66" i="5" s="1"/>
  <c r="J66" i="5" s="1"/>
  <c r="J65" i="5"/>
  <c r="K65" i="5" s="1"/>
  <c r="N65" i="5" s="1"/>
  <c r="G65" i="5"/>
  <c r="F65" i="5"/>
  <c r="J64" i="5"/>
  <c r="K64" i="5" s="1"/>
  <c r="G64" i="5"/>
  <c r="G63" i="5" s="1"/>
  <c r="F64" i="5"/>
  <c r="M63" i="5"/>
  <c r="L63" i="5"/>
  <c r="I63" i="5"/>
  <c r="H63" i="5"/>
  <c r="F63" i="5"/>
  <c r="E63" i="5"/>
  <c r="D63" i="5"/>
  <c r="C63" i="5"/>
  <c r="F62" i="5"/>
  <c r="G62" i="5" s="1"/>
  <c r="J62" i="5" s="1"/>
  <c r="K62" i="5" s="1"/>
  <c r="N62" i="5" s="1"/>
  <c r="G61" i="5"/>
  <c r="J61" i="5" s="1"/>
  <c r="F61" i="5"/>
  <c r="J60" i="5"/>
  <c r="K60" i="5" s="1"/>
  <c r="N60" i="5" s="1"/>
  <c r="G60" i="5"/>
  <c r="F60" i="5"/>
  <c r="K59" i="5"/>
  <c r="N59" i="5" s="1"/>
  <c r="J59" i="5"/>
  <c r="G59" i="5"/>
  <c r="G58" i="5" s="1"/>
  <c r="F59" i="5"/>
  <c r="M58" i="5"/>
  <c r="L58" i="5"/>
  <c r="I58" i="5"/>
  <c r="H58" i="5"/>
  <c r="F58" i="5"/>
  <c r="E58" i="5"/>
  <c r="D58" i="5"/>
  <c r="C58" i="5"/>
  <c r="M57" i="5"/>
  <c r="L57" i="5"/>
  <c r="I57" i="5"/>
  <c r="H57" i="5"/>
  <c r="F57" i="5"/>
  <c r="E57" i="5"/>
  <c r="D57" i="5"/>
  <c r="C57" i="5"/>
  <c r="M56" i="5"/>
  <c r="L56" i="5"/>
  <c r="I56" i="5"/>
  <c r="H56" i="5"/>
  <c r="F56" i="5"/>
  <c r="E56" i="5"/>
  <c r="D56" i="5"/>
  <c r="C56" i="5"/>
  <c r="F54" i="5"/>
  <c r="G54" i="5" s="1"/>
  <c r="J54" i="5" s="1"/>
  <c r="K54" i="5" s="1"/>
  <c r="N54" i="5" s="1"/>
  <c r="F53" i="5"/>
  <c r="G53" i="5" s="1"/>
  <c r="J53" i="5" s="1"/>
  <c r="K53" i="5" s="1"/>
  <c r="N53" i="5" s="1"/>
  <c r="J52" i="5"/>
  <c r="K52" i="5" s="1"/>
  <c r="G52" i="5"/>
  <c r="F52" i="5"/>
  <c r="M51" i="5"/>
  <c r="M48" i="5" s="1"/>
  <c r="L51" i="5"/>
  <c r="L48" i="5" s="1"/>
  <c r="I51" i="5"/>
  <c r="I48" i="5" s="1"/>
  <c r="H51" i="5"/>
  <c r="H48" i="5" s="1"/>
  <c r="E51" i="5"/>
  <c r="E48" i="5" s="1"/>
  <c r="D51" i="5"/>
  <c r="D48" i="5" s="1"/>
  <c r="C51" i="5"/>
  <c r="J50" i="5"/>
  <c r="K50" i="5" s="1"/>
  <c r="N50" i="5" s="1"/>
  <c r="G50" i="5"/>
  <c r="F50" i="5"/>
  <c r="F49" i="5"/>
  <c r="G49" i="5" s="1"/>
  <c r="C48" i="5"/>
  <c r="F47" i="5"/>
  <c r="G47" i="5" s="1"/>
  <c r="J47" i="5" s="1"/>
  <c r="K47" i="5" s="1"/>
  <c r="N47" i="5" s="1"/>
  <c r="F46" i="5"/>
  <c r="F44" i="5" s="1"/>
  <c r="J45" i="5"/>
  <c r="K45" i="5" s="1"/>
  <c r="G45" i="5"/>
  <c r="F45" i="5"/>
  <c r="M44" i="5"/>
  <c r="M41" i="5" s="1"/>
  <c r="L44" i="5"/>
  <c r="I44" i="5"/>
  <c r="I41" i="5" s="1"/>
  <c r="I31" i="5" s="1"/>
  <c r="I23" i="5" s="1"/>
  <c r="I11" i="5" s="1"/>
  <c r="H44" i="5"/>
  <c r="E44" i="5"/>
  <c r="E41" i="5" s="1"/>
  <c r="D44" i="5"/>
  <c r="D41" i="5" s="1"/>
  <c r="C44" i="5"/>
  <c r="C41" i="5" s="1"/>
  <c r="F43" i="5"/>
  <c r="G43" i="5" s="1"/>
  <c r="G42" i="5"/>
  <c r="J42" i="5" s="1"/>
  <c r="F42" i="5"/>
  <c r="L41" i="5"/>
  <c r="H41" i="5"/>
  <c r="J40" i="5"/>
  <c r="K40" i="5" s="1"/>
  <c r="N40" i="5" s="1"/>
  <c r="G40" i="5"/>
  <c r="F40" i="5"/>
  <c r="K39" i="5"/>
  <c r="N39" i="5" s="1"/>
  <c r="N38" i="5" s="1"/>
  <c r="J39" i="5"/>
  <c r="G39" i="5"/>
  <c r="G38" i="5" s="1"/>
  <c r="F39" i="5"/>
  <c r="M38" i="5"/>
  <c r="L38" i="5"/>
  <c r="J38" i="5"/>
  <c r="I38" i="5"/>
  <c r="H38" i="5"/>
  <c r="F38" i="5"/>
  <c r="E38" i="5"/>
  <c r="D38" i="5"/>
  <c r="C38" i="5"/>
  <c r="F37" i="5"/>
  <c r="G37" i="5" s="1"/>
  <c r="G36" i="5"/>
  <c r="J36" i="5" s="1"/>
  <c r="F36" i="5"/>
  <c r="F35" i="5" s="1"/>
  <c r="F32" i="5" s="1"/>
  <c r="M35" i="5"/>
  <c r="L35" i="5"/>
  <c r="L32" i="5" s="1"/>
  <c r="L31" i="5" s="1"/>
  <c r="I35" i="5"/>
  <c r="H35" i="5"/>
  <c r="H32" i="5" s="1"/>
  <c r="E35" i="5"/>
  <c r="D35" i="5"/>
  <c r="D32" i="5" s="1"/>
  <c r="C35" i="5"/>
  <c r="C32" i="5" s="1"/>
  <c r="G34" i="5"/>
  <c r="J34" i="5" s="1"/>
  <c r="F34" i="5"/>
  <c r="J33" i="5"/>
  <c r="K33" i="5" s="1"/>
  <c r="G33" i="5"/>
  <c r="F33" i="5"/>
  <c r="M32" i="5"/>
  <c r="I32" i="5"/>
  <c r="E32" i="5"/>
  <c r="F30" i="5"/>
  <c r="G30" i="5" s="1"/>
  <c r="J30" i="5" s="1"/>
  <c r="K30" i="5" s="1"/>
  <c r="N30" i="5" s="1"/>
  <c r="F29" i="5"/>
  <c r="F28" i="5" s="1"/>
  <c r="F24" i="5" s="1"/>
  <c r="M28" i="5"/>
  <c r="L28" i="5"/>
  <c r="L24" i="5" s="1"/>
  <c r="I28" i="5"/>
  <c r="H28" i="5"/>
  <c r="H24" i="5" s="1"/>
  <c r="E28" i="5"/>
  <c r="D28" i="5"/>
  <c r="D24" i="5" s="1"/>
  <c r="C28" i="5"/>
  <c r="C24" i="5" s="1"/>
  <c r="G27" i="5"/>
  <c r="J27" i="5" s="1"/>
  <c r="K27" i="5" s="1"/>
  <c r="N27" i="5" s="1"/>
  <c r="F27" i="5"/>
  <c r="J26" i="5"/>
  <c r="K26" i="5" s="1"/>
  <c r="N26" i="5" s="1"/>
  <c r="G26" i="5"/>
  <c r="F26" i="5"/>
  <c r="F25" i="5"/>
  <c r="G25" i="5" s="1"/>
  <c r="M24" i="5"/>
  <c r="I24" i="5"/>
  <c r="E24" i="5"/>
  <c r="F22" i="5"/>
  <c r="F20" i="5" s="1"/>
  <c r="G21" i="5"/>
  <c r="J21" i="5" s="1"/>
  <c r="F21" i="5"/>
  <c r="M20" i="5"/>
  <c r="L20" i="5"/>
  <c r="L12" i="5" s="1"/>
  <c r="I20" i="5"/>
  <c r="H20" i="5"/>
  <c r="H12" i="5" s="1"/>
  <c r="E20" i="5"/>
  <c r="D20" i="5"/>
  <c r="D12" i="5" s="1"/>
  <c r="C20" i="5"/>
  <c r="F19" i="5"/>
  <c r="G19" i="5" s="1"/>
  <c r="J19" i="5" s="1"/>
  <c r="K19" i="5" s="1"/>
  <c r="N19" i="5" s="1"/>
  <c r="F18" i="5"/>
  <c r="G18" i="5" s="1"/>
  <c r="J18" i="5" s="1"/>
  <c r="K18" i="5" s="1"/>
  <c r="N18" i="5" s="1"/>
  <c r="F17" i="5"/>
  <c r="G17" i="5" s="1"/>
  <c r="J17" i="5" s="1"/>
  <c r="K17" i="5" s="1"/>
  <c r="N17" i="5" s="1"/>
  <c r="G16" i="5"/>
  <c r="J16" i="5" s="1"/>
  <c r="K16" i="5" s="1"/>
  <c r="N16" i="5" s="1"/>
  <c r="F16" i="5"/>
  <c r="F15" i="5"/>
  <c r="G15" i="5" s="1"/>
  <c r="M14" i="5"/>
  <c r="L14" i="5"/>
  <c r="I14" i="5"/>
  <c r="H14" i="5"/>
  <c r="E14" i="5"/>
  <c r="D14" i="5"/>
  <c r="C14" i="5"/>
  <c r="M13" i="5"/>
  <c r="L13" i="5"/>
  <c r="I13" i="5"/>
  <c r="H13" i="5"/>
  <c r="E13" i="5"/>
  <c r="D13" i="5"/>
  <c r="C13" i="5"/>
  <c r="M12" i="5"/>
  <c r="I12" i="5"/>
  <c r="E12" i="5"/>
  <c r="C12" i="5"/>
  <c r="H31" i="5" l="1"/>
  <c r="H23" i="5" s="1"/>
  <c r="H11" i="5" s="1"/>
  <c r="H245" i="5" s="1"/>
  <c r="J197" i="5"/>
  <c r="K197" i="5" s="1"/>
  <c r="N197" i="5" s="1"/>
  <c r="G194" i="5"/>
  <c r="C183" i="5"/>
  <c r="C167" i="5" s="1"/>
  <c r="C125" i="5" s="1"/>
  <c r="F160" i="5"/>
  <c r="C55" i="5"/>
  <c r="F100" i="5"/>
  <c r="G51" i="5"/>
  <c r="F51" i="5"/>
  <c r="F48" i="5" s="1"/>
  <c r="D31" i="5"/>
  <c r="G46" i="5"/>
  <c r="J46" i="5" s="1"/>
  <c r="J44" i="5" s="1"/>
  <c r="J41" i="5" s="1"/>
  <c r="C31" i="5"/>
  <c r="C23" i="5" s="1"/>
  <c r="C11" i="5" s="1"/>
  <c r="F41" i="5"/>
  <c r="F31" i="5" s="1"/>
  <c r="F23" i="5" s="1"/>
  <c r="L11" i="5"/>
  <c r="L245" i="5" s="1"/>
  <c r="D23" i="5"/>
  <c r="D11" i="5" s="1"/>
  <c r="D245" i="5" s="1"/>
  <c r="L23" i="5"/>
  <c r="K36" i="5"/>
  <c r="J43" i="5"/>
  <c r="K43" i="5" s="1"/>
  <c r="N43" i="5" s="1"/>
  <c r="M31" i="5"/>
  <c r="M23" i="5" s="1"/>
  <c r="M11" i="5" s="1"/>
  <c r="G48" i="5"/>
  <c r="J49" i="5"/>
  <c r="G78" i="5"/>
  <c r="J25" i="5"/>
  <c r="N33" i="5"/>
  <c r="G35" i="5"/>
  <c r="G32" i="5" s="1"/>
  <c r="J37" i="5"/>
  <c r="K37" i="5" s="1"/>
  <c r="N37" i="5" s="1"/>
  <c r="K46" i="5"/>
  <c r="N46" i="5" s="1"/>
  <c r="N52" i="5"/>
  <c r="N51" i="5" s="1"/>
  <c r="K51" i="5"/>
  <c r="N58" i="5"/>
  <c r="K71" i="5"/>
  <c r="N71" i="5" s="1"/>
  <c r="N69" i="5" s="1"/>
  <c r="J69" i="5"/>
  <c r="J73" i="5"/>
  <c r="G72" i="5"/>
  <c r="G68" i="5" s="1"/>
  <c r="N79" i="5"/>
  <c r="N78" i="5" s="1"/>
  <c r="K78" i="5"/>
  <c r="J58" i="5"/>
  <c r="K61" i="5"/>
  <c r="N61" i="5" s="1"/>
  <c r="N64" i="5"/>
  <c r="N63" i="5" s="1"/>
  <c r="K63" i="5"/>
  <c r="J63" i="5"/>
  <c r="K66" i="5"/>
  <c r="N66" i="5" s="1"/>
  <c r="G76" i="5"/>
  <c r="G14" i="5"/>
  <c r="G13" i="5" s="1"/>
  <c r="J15" i="5"/>
  <c r="K21" i="5"/>
  <c r="J20" i="5"/>
  <c r="K34" i="5"/>
  <c r="N34" i="5" s="1"/>
  <c r="K42" i="5"/>
  <c r="E31" i="5"/>
  <c r="E23" i="5" s="1"/>
  <c r="E11" i="5" s="1"/>
  <c r="N45" i="5"/>
  <c r="G57" i="5"/>
  <c r="G56" i="5" s="1"/>
  <c r="N77" i="5"/>
  <c r="N76" i="5" s="1"/>
  <c r="K76" i="5"/>
  <c r="G81" i="5"/>
  <c r="J82" i="5"/>
  <c r="G87" i="5"/>
  <c r="J88" i="5"/>
  <c r="F14" i="5"/>
  <c r="F13" i="5" s="1"/>
  <c r="F12" i="5" s="1"/>
  <c r="G22" i="5"/>
  <c r="J22" i="5" s="1"/>
  <c r="K22" i="5" s="1"/>
  <c r="N22" i="5" s="1"/>
  <c r="G29" i="5"/>
  <c r="G20" i="5"/>
  <c r="F72" i="5"/>
  <c r="F68" i="5" s="1"/>
  <c r="K93" i="5"/>
  <c r="J92" i="5"/>
  <c r="G100" i="5"/>
  <c r="J101" i="5"/>
  <c r="J104" i="5"/>
  <c r="J128" i="5"/>
  <c r="G85" i="5"/>
  <c r="F87" i="5"/>
  <c r="F84" i="5" s="1"/>
  <c r="J112" i="5"/>
  <c r="J131" i="5"/>
  <c r="G130" i="5"/>
  <c r="G129" i="5" s="1"/>
  <c r="G127" i="5" s="1"/>
  <c r="F95" i="5"/>
  <c r="G96" i="5"/>
  <c r="G99" i="5"/>
  <c r="F98" i="5"/>
  <c r="F119" i="5"/>
  <c r="G120" i="5"/>
  <c r="J138" i="5"/>
  <c r="G137" i="5"/>
  <c r="J144" i="5"/>
  <c r="K38" i="5"/>
  <c r="J51" i="5"/>
  <c r="K58" i="5"/>
  <c r="K57" i="5" s="1"/>
  <c r="K56" i="5" s="1"/>
  <c r="K69" i="5"/>
  <c r="J78" i="5"/>
  <c r="J76" i="5" s="1"/>
  <c r="G106" i="5"/>
  <c r="F105" i="5"/>
  <c r="F103" i="5" s="1"/>
  <c r="G117" i="5"/>
  <c r="F116" i="5"/>
  <c r="F115" i="5" s="1"/>
  <c r="F111" i="5" s="1"/>
  <c r="I125" i="5"/>
  <c r="I245" i="5" s="1"/>
  <c r="F130" i="5"/>
  <c r="F129" i="5" s="1"/>
  <c r="F127" i="5" s="1"/>
  <c r="F137" i="5"/>
  <c r="F136" i="5" s="1"/>
  <c r="G141" i="5"/>
  <c r="G154" i="5"/>
  <c r="J170" i="5"/>
  <c r="G169" i="5"/>
  <c r="K187" i="5"/>
  <c r="J186" i="5"/>
  <c r="I183" i="5"/>
  <c r="I167" i="5" s="1"/>
  <c r="G163" i="5"/>
  <c r="K191" i="5"/>
  <c r="J190" i="5"/>
  <c r="G146" i="5"/>
  <c r="J147" i="5"/>
  <c r="J150" i="5"/>
  <c r="G149" i="5"/>
  <c r="G157" i="5"/>
  <c r="F156" i="5"/>
  <c r="F153" i="5" s="1"/>
  <c r="F145" i="5" s="1"/>
  <c r="F143" i="5" s="1"/>
  <c r="J161" i="5"/>
  <c r="G160" i="5"/>
  <c r="J194" i="5"/>
  <c r="J193" i="5" s="1"/>
  <c r="K195" i="5"/>
  <c r="K199" i="5"/>
  <c r="J198" i="5"/>
  <c r="J164" i="5"/>
  <c r="F169" i="5"/>
  <c r="F168" i="5" s="1"/>
  <c r="G174" i="5"/>
  <c r="G179" i="5"/>
  <c r="G185" i="5"/>
  <c r="G186" i="5"/>
  <c r="G203" i="5"/>
  <c r="F202" i="5"/>
  <c r="F201" i="5" s="1"/>
  <c r="K218" i="5"/>
  <c r="G229" i="5"/>
  <c r="F228" i="5"/>
  <c r="F226" i="5" s="1"/>
  <c r="G215" i="5"/>
  <c r="F214" i="5"/>
  <c r="F213" i="5" s="1"/>
  <c r="F210" i="5" s="1"/>
  <c r="F194" i="5"/>
  <c r="F193" i="5" s="1"/>
  <c r="G198" i="5"/>
  <c r="G193" i="5" s="1"/>
  <c r="J219" i="5"/>
  <c r="K219" i="5" s="1"/>
  <c r="N219" i="5" s="1"/>
  <c r="G217" i="5"/>
  <c r="J227" i="5"/>
  <c r="F239" i="5"/>
  <c r="F238" i="5" s="1"/>
  <c r="F236" i="5" s="1"/>
  <c r="G239" i="5"/>
  <c r="G238" i="5" s="1"/>
  <c r="E221" i="5"/>
  <c r="E167" i="5" s="1"/>
  <c r="E125" i="5" s="1"/>
  <c r="M221" i="5"/>
  <c r="M167" i="5" s="1"/>
  <c r="M125" i="5" s="1"/>
  <c r="G237" i="5"/>
  <c r="G206" i="5"/>
  <c r="G211" i="5"/>
  <c r="J223" i="5"/>
  <c r="G225" i="5"/>
  <c r="J231" i="5"/>
  <c r="G234" i="5"/>
  <c r="J240" i="5"/>
  <c r="F183" i="5" l="1"/>
  <c r="C245" i="5"/>
  <c r="G44" i="5"/>
  <c r="G41" i="5" s="1"/>
  <c r="K44" i="5"/>
  <c r="N44" i="5"/>
  <c r="G31" i="5"/>
  <c r="M245" i="5"/>
  <c r="G233" i="5"/>
  <c r="G232" i="5" s="1"/>
  <c r="G230" i="5" s="1"/>
  <c r="J234" i="5"/>
  <c r="J211" i="5"/>
  <c r="J229" i="5"/>
  <c r="G228" i="5"/>
  <c r="G226" i="5" s="1"/>
  <c r="J203" i="5"/>
  <c r="G202" i="5"/>
  <c r="G173" i="5"/>
  <c r="J174" i="5"/>
  <c r="N199" i="5"/>
  <c r="N198" i="5" s="1"/>
  <c r="K198" i="5"/>
  <c r="K161" i="5"/>
  <c r="J149" i="5"/>
  <c r="K150" i="5"/>
  <c r="G105" i="5"/>
  <c r="G103" i="5" s="1"/>
  <c r="J106" i="5"/>
  <c r="J100" i="5"/>
  <c r="K101" i="5"/>
  <c r="J14" i="5"/>
  <c r="J13" i="5" s="1"/>
  <c r="J12" i="5" s="1"/>
  <c r="K15" i="5"/>
  <c r="J57" i="5"/>
  <c r="J56" i="5" s="1"/>
  <c r="N36" i="5"/>
  <c r="N35" i="5" s="1"/>
  <c r="K35" i="5"/>
  <c r="K231" i="5"/>
  <c r="G205" i="5"/>
  <c r="J206" i="5"/>
  <c r="J215" i="5"/>
  <c r="G214" i="5"/>
  <c r="G213" i="5" s="1"/>
  <c r="G210" i="5" s="1"/>
  <c r="J217" i="5"/>
  <c r="K194" i="5"/>
  <c r="K193" i="5" s="1"/>
  <c r="N195" i="5"/>
  <c r="N194" i="5" s="1"/>
  <c r="N193" i="5" s="1"/>
  <c r="J146" i="5"/>
  <c r="K147" i="5"/>
  <c r="K190" i="5"/>
  <c r="N191" i="5"/>
  <c r="N190" i="5" s="1"/>
  <c r="K170" i="5"/>
  <c r="J169" i="5"/>
  <c r="G140" i="5"/>
  <c r="G136" i="5" s="1"/>
  <c r="G126" i="5" s="1"/>
  <c r="J141" i="5"/>
  <c r="K138" i="5"/>
  <c r="J137" i="5"/>
  <c r="J99" i="5"/>
  <c r="G98" i="5"/>
  <c r="K131" i="5"/>
  <c r="J130" i="5"/>
  <c r="J129" i="5" s="1"/>
  <c r="J127" i="5" s="1"/>
  <c r="K128" i="5"/>
  <c r="K88" i="5"/>
  <c r="J87" i="5"/>
  <c r="N42" i="5"/>
  <c r="N41" i="5" s="1"/>
  <c r="K41" i="5"/>
  <c r="G12" i="5"/>
  <c r="K32" i="5"/>
  <c r="G224" i="5"/>
  <c r="G222" i="5" s="1"/>
  <c r="J225" i="5"/>
  <c r="K227" i="5"/>
  <c r="N218" i="5"/>
  <c r="N217" i="5" s="1"/>
  <c r="K217" i="5"/>
  <c r="G184" i="5"/>
  <c r="J185" i="5"/>
  <c r="K164" i="5"/>
  <c r="J163" i="5"/>
  <c r="J160" i="5" s="1"/>
  <c r="G156" i="5"/>
  <c r="G153" i="5" s="1"/>
  <c r="G145" i="5" s="1"/>
  <c r="G143" i="5" s="1"/>
  <c r="J157" i="5"/>
  <c r="J154" i="5"/>
  <c r="G116" i="5"/>
  <c r="J117" i="5"/>
  <c r="J120" i="5"/>
  <c r="G119" i="5"/>
  <c r="J96" i="5"/>
  <c r="G95" i="5"/>
  <c r="G91" i="5" s="1"/>
  <c r="J85" i="5"/>
  <c r="G84" i="5"/>
  <c r="J29" i="5"/>
  <c r="G28" i="5"/>
  <c r="G24" i="5" s="1"/>
  <c r="G23" i="5" s="1"/>
  <c r="N21" i="5"/>
  <c r="N20" i="5" s="1"/>
  <c r="K20" i="5"/>
  <c r="K73" i="5"/>
  <c r="J72" i="5"/>
  <c r="J68" i="5" s="1"/>
  <c r="N57" i="5"/>
  <c r="N56" i="5" s="1"/>
  <c r="N32" i="5"/>
  <c r="K49" i="5"/>
  <c r="J48" i="5"/>
  <c r="K240" i="5"/>
  <c r="J239" i="5"/>
  <c r="J238" i="5" s="1"/>
  <c r="K223" i="5"/>
  <c r="J237" i="5"/>
  <c r="G236" i="5"/>
  <c r="F221" i="5"/>
  <c r="F167" i="5" s="1"/>
  <c r="G178" i="5"/>
  <c r="J179" i="5"/>
  <c r="N187" i="5"/>
  <c r="N186" i="5" s="1"/>
  <c r="K186" i="5"/>
  <c r="F126" i="5"/>
  <c r="K144" i="5"/>
  <c r="F91" i="5"/>
  <c r="F55" i="5" s="1"/>
  <c r="F11" i="5" s="1"/>
  <c r="K112" i="5"/>
  <c r="K104" i="5"/>
  <c r="N93" i="5"/>
  <c r="N92" i="5" s="1"/>
  <c r="K92" i="5"/>
  <c r="K82" i="5"/>
  <c r="J81" i="5"/>
  <c r="E245" i="5"/>
  <c r="K25" i="5"/>
  <c r="J35" i="5"/>
  <c r="J32" i="5" s="1"/>
  <c r="G55" i="5" l="1"/>
  <c r="J31" i="5"/>
  <c r="F125" i="5"/>
  <c r="F245" i="5" s="1"/>
  <c r="N223" i="5"/>
  <c r="K85" i="5"/>
  <c r="J84" i="5"/>
  <c r="K120" i="5"/>
  <c r="J119" i="5"/>
  <c r="K154" i="5"/>
  <c r="N227" i="5"/>
  <c r="N88" i="5"/>
  <c r="N87" i="5" s="1"/>
  <c r="K87" i="5"/>
  <c r="N131" i="5"/>
  <c r="N130" i="5" s="1"/>
  <c r="N129" i="5" s="1"/>
  <c r="K130" i="5"/>
  <c r="K129" i="5" s="1"/>
  <c r="K127" i="5" s="1"/>
  <c r="N138" i="5"/>
  <c r="N137" i="5" s="1"/>
  <c r="K137" i="5"/>
  <c r="N170" i="5"/>
  <c r="N169" i="5" s="1"/>
  <c r="K169" i="5"/>
  <c r="N161" i="5"/>
  <c r="G172" i="5"/>
  <c r="G168" i="5" s="1"/>
  <c r="K229" i="5"/>
  <c r="J228" i="5"/>
  <c r="J226" i="5" s="1"/>
  <c r="N25" i="5"/>
  <c r="N82" i="5"/>
  <c r="N81" i="5" s="1"/>
  <c r="K81" i="5"/>
  <c r="N104" i="5"/>
  <c r="N49" i="5"/>
  <c r="N48" i="5" s="1"/>
  <c r="K48" i="5"/>
  <c r="K31" i="5" s="1"/>
  <c r="N73" i="5"/>
  <c r="N72" i="5" s="1"/>
  <c r="N68" i="5" s="1"/>
  <c r="K72" i="5"/>
  <c r="K68" i="5" s="1"/>
  <c r="K29" i="5"/>
  <c r="J28" i="5"/>
  <c r="J24" i="5" s="1"/>
  <c r="J23" i="5" s="1"/>
  <c r="K225" i="5"/>
  <c r="J224" i="5"/>
  <c r="J222" i="5" s="1"/>
  <c r="K141" i="5"/>
  <c r="J140" i="5"/>
  <c r="N150" i="5"/>
  <c r="N149" i="5" s="1"/>
  <c r="K149" i="5"/>
  <c r="G201" i="5"/>
  <c r="G183" i="5" s="1"/>
  <c r="K211" i="5"/>
  <c r="J210" i="5"/>
  <c r="N144" i="5"/>
  <c r="N31" i="5"/>
  <c r="K96" i="5"/>
  <c r="J95" i="5"/>
  <c r="K117" i="5"/>
  <c r="J116" i="5"/>
  <c r="J115" i="5" s="1"/>
  <c r="J111" i="5" s="1"/>
  <c r="N164" i="5"/>
  <c r="N163" i="5" s="1"/>
  <c r="K163" i="5"/>
  <c r="K160" i="5" s="1"/>
  <c r="G221" i="5"/>
  <c r="N128" i="5"/>
  <c r="N127" i="5" s="1"/>
  <c r="K99" i="5"/>
  <c r="J98" i="5"/>
  <c r="K215" i="5"/>
  <c r="J214" i="5"/>
  <c r="J213" i="5" s="1"/>
  <c r="N231" i="5"/>
  <c r="N15" i="5"/>
  <c r="N14" i="5" s="1"/>
  <c r="N13" i="5" s="1"/>
  <c r="N12" i="5" s="1"/>
  <c r="K14" i="5"/>
  <c r="K13" i="5" s="1"/>
  <c r="K12" i="5" s="1"/>
  <c r="K106" i="5"/>
  <c r="J105" i="5"/>
  <c r="J103" i="5" s="1"/>
  <c r="K203" i="5"/>
  <c r="J202" i="5"/>
  <c r="N112" i="5"/>
  <c r="K179" i="5"/>
  <c r="J178" i="5"/>
  <c r="K237" i="5"/>
  <c r="J236" i="5"/>
  <c r="N240" i="5"/>
  <c r="N239" i="5" s="1"/>
  <c r="N238" i="5" s="1"/>
  <c r="K239" i="5"/>
  <c r="K238" i="5" s="1"/>
  <c r="G115" i="5"/>
  <c r="G111" i="5" s="1"/>
  <c r="G11" i="5" s="1"/>
  <c r="K157" i="5"/>
  <c r="J156" i="5"/>
  <c r="J153" i="5" s="1"/>
  <c r="J145" i="5" s="1"/>
  <c r="J143" i="5" s="1"/>
  <c r="K185" i="5"/>
  <c r="J184" i="5"/>
  <c r="J136" i="5"/>
  <c r="J126" i="5" s="1"/>
  <c r="N147" i="5"/>
  <c r="N146" i="5" s="1"/>
  <c r="K146" i="5"/>
  <c r="K206" i="5"/>
  <c r="J205" i="5"/>
  <c r="N101" i="5"/>
  <c r="N100" i="5" s="1"/>
  <c r="K100" i="5"/>
  <c r="K174" i="5"/>
  <c r="J173" i="5"/>
  <c r="J172" i="5" s="1"/>
  <c r="J168" i="5" s="1"/>
  <c r="K234" i="5"/>
  <c r="J233" i="5"/>
  <c r="J232" i="5" s="1"/>
  <c r="J230" i="5" s="1"/>
  <c r="N203" i="5" l="1"/>
  <c r="N202" i="5" s="1"/>
  <c r="N201" i="5" s="1"/>
  <c r="K202" i="5"/>
  <c r="N215" i="5"/>
  <c r="N214" i="5" s="1"/>
  <c r="N213" i="5" s="1"/>
  <c r="K214" i="5"/>
  <c r="K213" i="5" s="1"/>
  <c r="K210" i="5" s="1"/>
  <c r="J221" i="5"/>
  <c r="G167" i="5"/>
  <c r="G125" i="5" s="1"/>
  <c r="G245" i="5" s="1"/>
  <c r="N174" i="5"/>
  <c r="N173" i="5" s="1"/>
  <c r="K173" i="5"/>
  <c r="N185" i="5"/>
  <c r="N184" i="5" s="1"/>
  <c r="K184" i="5"/>
  <c r="K236" i="5"/>
  <c r="N237" i="5"/>
  <c r="N236" i="5" s="1"/>
  <c r="N117" i="5"/>
  <c r="N116" i="5" s="1"/>
  <c r="K116" i="5"/>
  <c r="N211" i="5"/>
  <c r="N210" i="5" s="1"/>
  <c r="N225" i="5"/>
  <c r="N224" i="5" s="1"/>
  <c r="K224" i="5"/>
  <c r="K222" i="5" s="1"/>
  <c r="N154" i="5"/>
  <c r="N85" i="5"/>
  <c r="N84" i="5" s="1"/>
  <c r="K84" i="5"/>
  <c r="N206" i="5"/>
  <c r="N205" i="5" s="1"/>
  <c r="K205" i="5"/>
  <c r="N106" i="5"/>
  <c r="N105" i="5" s="1"/>
  <c r="N103" i="5" s="1"/>
  <c r="K105" i="5"/>
  <c r="K103" i="5" s="1"/>
  <c r="N99" i="5"/>
  <c r="N98" i="5" s="1"/>
  <c r="K98" i="5"/>
  <c r="J91" i="5"/>
  <c r="J55" i="5" s="1"/>
  <c r="J11" i="5" s="1"/>
  <c r="N160" i="5"/>
  <c r="N234" i="5"/>
  <c r="N233" i="5" s="1"/>
  <c r="N232" i="5" s="1"/>
  <c r="N230" i="5" s="1"/>
  <c r="K233" i="5"/>
  <c r="K232" i="5" s="1"/>
  <c r="K230" i="5" s="1"/>
  <c r="N157" i="5"/>
  <c r="N156" i="5" s="1"/>
  <c r="K156" i="5"/>
  <c r="K153" i="5" s="1"/>
  <c r="K145" i="5" s="1"/>
  <c r="K143" i="5" s="1"/>
  <c r="N179" i="5"/>
  <c r="N178" i="5" s="1"/>
  <c r="K178" i="5"/>
  <c r="J201" i="5"/>
  <c r="J183" i="5" s="1"/>
  <c r="K95" i="5"/>
  <c r="N96" i="5"/>
  <c r="N95" i="5" s="1"/>
  <c r="N141" i="5"/>
  <c r="N140" i="5" s="1"/>
  <c r="N136" i="5" s="1"/>
  <c r="N126" i="5" s="1"/>
  <c r="K140" i="5"/>
  <c r="K136" i="5" s="1"/>
  <c r="K126" i="5" s="1"/>
  <c r="N29" i="5"/>
  <c r="N28" i="5" s="1"/>
  <c r="N24" i="5" s="1"/>
  <c r="N23" i="5" s="1"/>
  <c r="K28" i="5"/>
  <c r="K24" i="5" s="1"/>
  <c r="K23" i="5" s="1"/>
  <c r="N229" i="5"/>
  <c r="N228" i="5" s="1"/>
  <c r="N226" i="5" s="1"/>
  <c r="K228" i="5"/>
  <c r="K226" i="5" s="1"/>
  <c r="K119" i="5"/>
  <c r="N120" i="5"/>
  <c r="N119" i="5" s="1"/>
  <c r="N222" i="5"/>
  <c r="J167" i="5" l="1"/>
  <c r="J125" i="5" s="1"/>
  <c r="N183" i="5"/>
  <c r="K201" i="5"/>
  <c r="K183" i="5" s="1"/>
  <c r="N91" i="5"/>
  <c r="N55" i="5" s="1"/>
  <c r="N11" i="5" s="1"/>
  <c r="K221" i="5"/>
  <c r="K172" i="5"/>
  <c r="K168" i="5" s="1"/>
  <c r="K91" i="5"/>
  <c r="K55" i="5" s="1"/>
  <c r="K11" i="5" s="1"/>
  <c r="N153" i="5"/>
  <c r="N145" i="5" s="1"/>
  <c r="N143" i="5" s="1"/>
  <c r="K115" i="5"/>
  <c r="K111" i="5" s="1"/>
  <c r="N172" i="5"/>
  <c r="N168" i="5" s="1"/>
  <c r="N221" i="5"/>
  <c r="J245" i="5"/>
  <c r="N115" i="5"/>
  <c r="N111" i="5" s="1"/>
  <c r="N167" i="5" l="1"/>
  <c r="N125" i="5" s="1"/>
  <c r="N245" i="5" s="1"/>
  <c r="K167" i="5"/>
  <c r="K125" i="5" s="1"/>
  <c r="K245" i="5" s="1"/>
</calcChain>
</file>

<file path=xl/sharedStrings.xml><?xml version="1.0" encoding="utf-8"?>
<sst xmlns="http://schemas.openxmlformats.org/spreadsheetml/2006/main" count="266" uniqueCount="125">
  <si>
    <t>Línea núm.</t>
  </si>
  <si>
    <t>Partida</t>
  </si>
  <si>
    <t>de inversión internacional</t>
  </si>
  <si>
    <t>(en millones de balboas)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</si>
  <si>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</si>
  <si>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</si>
  <si>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</si>
  <si>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</si>
  <si>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</si>
  <si>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</si>
  <si>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</si>
  <si>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Componentes normalizados de la Posición</t>
  </si>
  <si>
    <t>Cuadro 23. COMPONENTES NORMALIZADOS DE LA POSICIÓN DE INVERSIÓN INTERNACIONAL</t>
  </si>
  <si>
    <t>Cuadro 23.  COMPONENTES NORMALIZADOS DE LA POSICION DE INVERSION INTERNACIONAL</t>
  </si>
  <si>
    <t>2018 (P)</t>
  </si>
  <si>
    <t>I.  Activos</t>
  </si>
  <si>
    <t>II. Pasivos</t>
  </si>
  <si>
    <t xml:space="preserve"> Posición de inversión internacional neta  (I-II)</t>
  </si>
  <si>
    <t>1.  Inversión directa en el extranjero</t>
  </si>
  <si>
    <t>1.1.1  Acciones y Utilidades Reinvertidas</t>
  </si>
  <si>
    <t>1.1.1.1  Activos frente a empresas filiales</t>
  </si>
  <si>
    <t>Bancos de licencia general</t>
  </si>
  <si>
    <t>Bancos de licencia internacional</t>
  </si>
  <si>
    <t>Empresas de la Zona Libre de Colón</t>
  </si>
  <si>
    <t>Otras empresas</t>
  </si>
  <si>
    <t>1.1.1.2  Pasivos frente a empresas filiales</t>
  </si>
  <si>
    <t>1.1.2  Otro capital</t>
  </si>
  <si>
    <t>1.1.2.1  Activos frente a empresas filiales</t>
  </si>
  <si>
    <t>1.1.2.2  Pasivos frente a empresas filiales</t>
  </si>
  <si>
    <t>1.  Inversión directa en la economía declarante</t>
  </si>
  <si>
    <t>1.2.1  Acciones y Utilidades Reinvertidas</t>
  </si>
  <si>
    <t>1.2.1.1  Activos frente a inversionistas directos</t>
  </si>
  <si>
    <t>1.2.1.2  Pasivos frente a inversionistas directos</t>
  </si>
  <si>
    <t>Otros</t>
  </si>
  <si>
    <t>1.2.2  Otro capital</t>
  </si>
  <si>
    <t>1.2.2.1  Activos frente a inversionistas directos</t>
  </si>
  <si>
    <t>1.2.2.2  Pasivos frente a inversionistas directos</t>
  </si>
  <si>
    <t>2.  Inversión de cartera</t>
  </si>
  <si>
    <t>2.1.1  Títulos de participación en el capital</t>
  </si>
  <si>
    <t>2.1.1.1  Autoridades monetarias</t>
  </si>
  <si>
    <t>2.1.1.4  Otros sectores</t>
  </si>
  <si>
    <t>2.1.1.2  Gobierno general</t>
  </si>
  <si>
    <t>2.1.1.3  Bancos</t>
  </si>
  <si>
    <t>2.1.2  Títulos de deuda</t>
  </si>
  <si>
    <t>2.1.2.1  Bonos y pagarés</t>
  </si>
  <si>
    <t>2.1.2.2  Instrumentos del mercado monetario</t>
  </si>
  <si>
    <t>2.1.2.3  Instrumentos financieros derivados</t>
  </si>
  <si>
    <t>Autoridades monetarias</t>
  </si>
  <si>
    <t>Gobierno general</t>
  </si>
  <si>
    <t>Bancos</t>
  </si>
  <si>
    <t>Otros sectores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</si>
  <si>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</si>
  <si>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</si>
  <si>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</si>
  <si>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</si>
  <si>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</si>
  <si>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  Otra inversión</t>
  </si>
  <si>
    <t>3.1.1  Créditos comerciales</t>
  </si>
  <si>
    <t>3.1.1.2  Otros sectores</t>
  </si>
  <si>
    <t>A largo plazo</t>
  </si>
  <si>
    <t>Empresas de inversión directa</t>
  </si>
  <si>
    <t>Empresas de inversión de cartera</t>
  </si>
  <si>
    <t>Empresas de inversión nacional</t>
  </si>
  <si>
    <t>A corto plazo</t>
  </si>
  <si>
    <t>3.1.2  Préstamos</t>
  </si>
  <si>
    <t>3.1.2.2  Gobierno general</t>
  </si>
  <si>
    <t>3.1.2.1  Autoridades monetarias</t>
  </si>
  <si>
    <t>3.1.2.3  Bancos</t>
  </si>
  <si>
    <t>3.1.2.4  Otros sectores</t>
  </si>
  <si>
    <t>3.1.3  Moneda y depósitos</t>
  </si>
  <si>
    <t>3.1.3.1  Autoridades monetarias</t>
  </si>
  <si>
    <t>3.1.3.4  Otros sectores</t>
  </si>
  <si>
    <t>3.1.3.2  Gobierno general</t>
  </si>
  <si>
    <t>3.1.3.3  Bancos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</si>
  <si>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</si>
  <si>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</si>
  <si>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</si>
  <si>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</si>
  <si>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</si>
  <si>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</si>
  <si>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3.2.4  Otros pasivos</t>
  </si>
  <si>
    <t>3.2.2  Préstamos</t>
  </si>
  <si>
    <t>3.2.1  Créditos comerciales</t>
  </si>
  <si>
    <t>3.2.4.4  Otros sectores</t>
  </si>
  <si>
    <t>3.2.4.3  Bancos</t>
  </si>
  <si>
    <t>3.2.4.2  Gobierno general</t>
  </si>
  <si>
    <t>3.2.4.1  Autoridades monetarias</t>
  </si>
  <si>
    <t>3.2.3.4  Otros sectores</t>
  </si>
  <si>
    <t>3.2.3.1  Autoridades monetarias</t>
  </si>
  <si>
    <t>3.2.3.2  Gobierno general</t>
  </si>
  <si>
    <t>3.2.3.3  Bancos</t>
  </si>
  <si>
    <t>3.2.3  Moneda y depósitos</t>
  </si>
  <si>
    <t>3.2.2.4  Otros sectores</t>
  </si>
  <si>
    <t>3.2.2.3  Bancos</t>
  </si>
  <si>
    <t>3.2.2.2  Gobierno general</t>
  </si>
  <si>
    <t>3.2.2.1  Autoridades monetarias</t>
  </si>
  <si>
    <t>3.2.1.2  Otros sectores</t>
  </si>
  <si>
    <t>3.2.1.1  Gobierno general</t>
  </si>
  <si>
    <t>Uso del crédito y préstamos del FMI</t>
  </si>
  <si>
    <t>Otros a largo plazo</t>
  </si>
  <si>
    <t>Con bancos del exterior</t>
  </si>
  <si>
    <t>Otros préstamos</t>
  </si>
  <si>
    <t>Entidades  Descentralizadas</t>
  </si>
  <si>
    <t>Bancos de licencia general - neto</t>
  </si>
  <si>
    <t>Bancos de licencia internacional - neto</t>
  </si>
  <si>
    <t>Primas de seguro de vida</t>
  </si>
  <si>
    <t>4.  Activos de reserva</t>
  </si>
  <si>
    <t>4.1  Oro monetario</t>
  </si>
  <si>
    <t>4.5  Otros activos</t>
  </si>
  <si>
    <t>4.4.2  Valores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</si>
  <si>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</si>
  <si>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</si>
  <si>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</si>
  <si>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</si>
  <si>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</si>
  <si>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</si>
  <si>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</si>
  <si>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</si>
  <si>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</si>
  <si>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4.4.1.2  Bancos</t>
  </si>
  <si>
    <t>NOTA: La diferencia que se observa entre el total y los parciales, se debe al redondeo.</t>
  </si>
  <si>
    <t>2019 (P)</t>
  </si>
  <si>
    <t>EN LA REPÚBLICA, SEGÚN PARTIDA: AÑOS 2017-19</t>
  </si>
  <si>
    <t>3.  Otra inversión: (Continuación)</t>
  </si>
  <si>
    <t>1.   Inversión directa en la economía declarante: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</si>
</sst>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4" xfId="0" applyFont="1" applyFill="1" applyBorder="1" applyProtection="1"/>
    <xf numFmtId="0" fontId="1" fillId="0" borderId="5" xfId="0" applyFont="1" applyFill="1" applyBorder="1" applyAlignment="1" applyProtection="1">
      <alignment horizontal="right"/>
    </xf>
    <xf numFmtId="164" fontId="1" fillId="0" borderId="10" xfId="0" applyNumberFormat="1" applyFont="1" applyFill="1" applyBorder="1" applyProtection="1"/>
    <xf numFmtId="0" fontId="1" fillId="0" borderId="8" xfId="0" applyFont="1" applyFill="1" applyBorder="1" applyProtection="1">
      <protection locked="0"/>
    </xf>
    <xf numFmtId="0" fontId="1" fillId="0" borderId="6" xfId="0" applyFont="1" applyFill="1" applyBorder="1" applyAlignment="1" applyProtection="1"/>
    <xf numFmtId="0" fontId="1" fillId="0" borderId="6" xfId="0" applyFont="1" applyFill="1" applyBorder="1" applyProtection="1"/>
    <xf numFmtId="0" fontId="1" fillId="0" borderId="9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left" indent="2"/>
    </xf>
    <xf numFmtId="0" fontId="1" fillId="3" borderId="4" xfId="0" applyFont="1" applyFill="1" applyBorder="1" applyAlignment="1" applyProtection="1">
      <alignment horizontal="left" indent="4"/>
    </xf>
    <xf numFmtId="0" fontId="1" fillId="3" borderId="4" xfId="0" applyFont="1" applyFill="1" applyBorder="1" applyAlignment="1" applyProtection="1">
      <alignment horizontal="left" indent="7"/>
    </xf>
    <xf numFmtId="0" fontId="1" fillId="3" borderId="4" xfId="0" applyFont="1" applyFill="1" applyBorder="1" applyAlignment="1" applyProtection="1">
      <alignment horizontal="left" indent="8"/>
    </xf>
    <xf numFmtId="0" fontId="1" fillId="3" borderId="4" xfId="0" applyFont="1" applyFill="1" applyBorder="1" applyAlignment="1" applyProtection="1">
      <alignment horizontal="left" indent="11"/>
    </xf>
    <xf numFmtId="0" fontId="1" fillId="3" borderId="4" xfId="0" applyFont="1" applyFill="1" applyBorder="1" applyAlignment="1" applyProtection="1">
      <alignment horizontal="left" indent="15"/>
    </xf>
    <xf numFmtId="0" fontId="1" fillId="3" borderId="4" xfId="0" applyFont="1" applyFill="1" applyBorder="1" applyAlignment="1" applyProtection="1">
      <alignment horizontal="left" indent="17"/>
    </xf>
    <xf numFmtId="0" fontId="1" fillId="3" borderId="4" xfId="0" applyFont="1" applyFill="1" applyBorder="1" applyAlignment="1" applyProtection="1">
      <alignment horizontal="left" indent="19"/>
    </xf>
    <xf numFmtId="0" fontId="1" fillId="3" borderId="4" xfId="0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3" borderId="10" xfId="0" applyNumberFormat="1" applyFont="1" applyFill="1" applyBorder="1" applyAlignment="1" applyProtection="1">
      <protection locked="0"/>
    </xf>
    <xf numFmtId="164" fontId="1" fillId="3" borderId="10" xfId="0" applyNumberFormat="1" applyFont="1" applyFill="1" applyBorder="1" applyAlignment="1" applyProtection="1"/>
    <xf numFmtId="0" fontId="1" fillId="3" borderId="10" xfId="0" applyFont="1" applyFill="1" applyBorder="1" applyAlignment="1"/>
    <xf numFmtId="0" fontId="1" fillId="3" borderId="5" xfId="0" applyFont="1" applyFill="1" applyBorder="1" applyAlignment="1" applyProtection="1"/>
    <xf numFmtId="0" fontId="1" fillId="0" borderId="0" xfId="0" applyFont="1"/>
    <xf numFmtId="164" fontId="2" fillId="0" borderId="10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25" customWidth="1"/>
    <col min="2" max="2" width="58.85546875" style="25" customWidth="1"/>
    <col min="3" max="6" width="12.7109375" style="25" customWidth="1"/>
    <col min="7" max="14" width="13.7109375" style="25" customWidth="1"/>
    <col min="15" max="15" width="6.7109375" style="25" customWidth="1"/>
    <col min="16" max="16384" width="11.42578125" style="25"/>
  </cols>
  <sheetData>
    <row r="1" spans="1:15" x14ac:dyDescent="0.2">
      <c r="A1" s="28" t="s">
        <v>12</v>
      </c>
      <c r="B1" s="28"/>
      <c r="C1" s="28"/>
      <c r="D1" s="28"/>
      <c r="E1" s="28"/>
      <c r="F1" s="28"/>
      <c r="G1" s="29" t="s">
        <v>13</v>
      </c>
      <c r="H1" s="29"/>
      <c r="I1" s="29"/>
      <c r="J1" s="29"/>
      <c r="K1" s="29"/>
      <c r="L1" s="29"/>
      <c r="M1" s="29"/>
      <c r="N1" s="29"/>
      <c r="O1" s="29"/>
    </row>
    <row r="2" spans="1:15" x14ac:dyDescent="0.2">
      <c r="A2" s="28" t="s">
        <v>122</v>
      </c>
      <c r="B2" s="28"/>
      <c r="C2" s="28"/>
      <c r="D2" s="28"/>
      <c r="E2" s="28"/>
      <c r="F2" s="28"/>
      <c r="G2" s="29" t="s">
        <v>122</v>
      </c>
      <c r="H2" s="29"/>
      <c r="I2" s="29"/>
      <c r="J2" s="29"/>
      <c r="K2" s="29"/>
      <c r="L2" s="29"/>
      <c r="M2" s="29"/>
      <c r="N2" s="29"/>
      <c r="O2" s="29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30" t="s">
        <v>0</v>
      </c>
      <c r="B4" s="33" t="s">
        <v>1</v>
      </c>
      <c r="C4" s="36" t="s">
        <v>11</v>
      </c>
      <c r="D4" s="36"/>
      <c r="E4" s="36"/>
      <c r="F4" s="36"/>
      <c r="G4" s="37" t="s">
        <v>11</v>
      </c>
      <c r="H4" s="37"/>
      <c r="I4" s="37"/>
      <c r="J4" s="37"/>
      <c r="K4" s="37"/>
      <c r="L4" s="37"/>
      <c r="M4" s="37"/>
      <c r="N4" s="37"/>
      <c r="O4" s="38" t="s">
        <v>0</v>
      </c>
    </row>
    <row r="5" spans="1:15" x14ac:dyDescent="0.2">
      <c r="A5" s="31"/>
      <c r="B5" s="34"/>
      <c r="C5" s="41" t="s">
        <v>2</v>
      </c>
      <c r="D5" s="42"/>
      <c r="E5" s="42"/>
      <c r="F5" s="43"/>
      <c r="G5" s="44" t="s">
        <v>2</v>
      </c>
      <c r="H5" s="45"/>
      <c r="I5" s="45"/>
      <c r="J5" s="45"/>
      <c r="K5" s="45"/>
      <c r="L5" s="45"/>
      <c r="M5" s="45"/>
      <c r="N5" s="34"/>
      <c r="O5" s="39"/>
    </row>
    <row r="6" spans="1:15" x14ac:dyDescent="0.2">
      <c r="A6" s="31"/>
      <c r="B6" s="34"/>
      <c r="C6" s="46" t="s">
        <v>3</v>
      </c>
      <c r="D6" s="46"/>
      <c r="E6" s="46"/>
      <c r="F6" s="46"/>
      <c r="G6" s="47" t="s">
        <v>3</v>
      </c>
      <c r="H6" s="47"/>
      <c r="I6" s="47"/>
      <c r="J6" s="47"/>
      <c r="K6" s="47"/>
      <c r="L6" s="47"/>
      <c r="M6" s="47"/>
      <c r="N6" s="47"/>
      <c r="O6" s="39"/>
    </row>
    <row r="7" spans="1:15" x14ac:dyDescent="0.2">
      <c r="A7" s="31"/>
      <c r="B7" s="34"/>
      <c r="C7" s="48" t="s">
        <v>4</v>
      </c>
      <c r="D7" s="48"/>
      <c r="E7" s="48"/>
      <c r="F7" s="48"/>
      <c r="G7" s="48" t="s">
        <v>14</v>
      </c>
      <c r="H7" s="48"/>
      <c r="I7" s="48"/>
      <c r="J7" s="48"/>
      <c r="K7" s="48" t="s">
        <v>121</v>
      </c>
      <c r="L7" s="48"/>
      <c r="M7" s="48"/>
      <c r="N7" s="48"/>
      <c r="O7" s="39"/>
    </row>
    <row r="8" spans="1:15" x14ac:dyDescent="0.2">
      <c r="A8" s="31"/>
      <c r="B8" s="34"/>
      <c r="C8" s="49" t="s">
        <v>5</v>
      </c>
      <c r="D8" s="51" t="s">
        <v>6</v>
      </c>
      <c r="E8" s="51" t="s">
        <v>7</v>
      </c>
      <c r="F8" s="49" t="s">
        <v>8</v>
      </c>
      <c r="G8" s="49" t="s">
        <v>5</v>
      </c>
      <c r="H8" s="51" t="s">
        <v>6</v>
      </c>
      <c r="I8" s="51" t="s">
        <v>7</v>
      </c>
      <c r="J8" s="49" t="s">
        <v>8</v>
      </c>
      <c r="K8" s="49" t="s">
        <v>5</v>
      </c>
      <c r="L8" s="51" t="s">
        <v>6</v>
      </c>
      <c r="M8" s="51" t="s">
        <v>7</v>
      </c>
      <c r="N8" s="49" t="s">
        <v>8</v>
      </c>
      <c r="O8" s="39"/>
    </row>
    <row r="9" spans="1:15" x14ac:dyDescent="0.2">
      <c r="A9" s="32"/>
      <c r="B9" s="35"/>
      <c r="C9" s="50"/>
      <c r="D9" s="52"/>
      <c r="E9" s="53"/>
      <c r="F9" s="50"/>
      <c r="G9" s="50"/>
      <c r="H9" s="52"/>
      <c r="I9" s="53"/>
      <c r="J9" s="50"/>
      <c r="K9" s="50"/>
      <c r="L9" s="52"/>
      <c r="M9" s="53"/>
      <c r="N9" s="50"/>
      <c r="O9" s="40"/>
    </row>
    <row r="10" spans="1:15" ht="6" customHeight="1" x14ac:dyDescent="0.2">
      <c r="A10" s="19"/>
      <c r="B10" s="20"/>
      <c r="C10" s="21"/>
      <c r="D10" s="22"/>
      <c r="E10" s="23"/>
      <c r="F10" s="21"/>
      <c r="G10" s="21"/>
      <c r="H10" s="22"/>
      <c r="I10" s="23"/>
      <c r="J10" s="21"/>
      <c r="K10" s="21"/>
      <c r="L10" s="22"/>
      <c r="M10" s="23"/>
      <c r="N10" s="21"/>
      <c r="O10" s="24"/>
    </row>
    <row r="11" spans="1:15" ht="12.95" customHeight="1" x14ac:dyDescent="0.2">
      <c r="A11" s="4">
        <v>1</v>
      </c>
      <c r="B11" s="19" t="s">
        <v>15</v>
      </c>
      <c r="C11" s="26">
        <f t="shared" ref="C11:N11" si="0">SUM(C12+C23+C55+C111)</f>
        <v>73062.390840450011</v>
      </c>
      <c r="D11" s="26">
        <f t="shared" si="0"/>
        <v>-4058.3629471699996</v>
      </c>
      <c r="E11" s="26">
        <f t="shared" si="0"/>
        <v>86.082808</v>
      </c>
      <c r="F11" s="26">
        <f t="shared" si="0"/>
        <v>69090.110701280006</v>
      </c>
      <c r="G11" s="26">
        <f t="shared" si="0"/>
        <v>69090.110701280006</v>
      </c>
      <c r="H11" s="26">
        <f t="shared" si="0"/>
        <v>1748.5899171000001</v>
      </c>
      <c r="I11" s="26">
        <f t="shared" si="0"/>
        <v>-62.502567999999997</v>
      </c>
      <c r="J11" s="26">
        <f t="shared" si="0"/>
        <v>70776.198050380015</v>
      </c>
      <c r="K11" s="26">
        <f t="shared" si="0"/>
        <v>70776.198050380015</v>
      </c>
      <c r="L11" s="26">
        <f t="shared" si="0"/>
        <v>1470.1818057099997</v>
      </c>
      <c r="M11" s="26">
        <f t="shared" si="0"/>
        <v>66.354040999999995</v>
      </c>
      <c r="N11" s="26">
        <f t="shared" si="0"/>
        <v>72312.733897090002</v>
      </c>
      <c r="O11" s="5">
        <v>1</v>
      </c>
    </row>
    <row r="12" spans="1:15" ht="12.6" customHeight="1" x14ac:dyDescent="0.2">
      <c r="A12" s="4">
        <v>2</v>
      </c>
      <c r="B12" s="11" t="s">
        <v>18</v>
      </c>
      <c r="C12" s="27">
        <f>SUM(C13+C20)</f>
        <v>5229.610686879998</v>
      </c>
      <c r="D12" s="27">
        <f t="shared" ref="D12:N12" si="1">SUM(D13+D20)</f>
        <v>-137.84099999999998</v>
      </c>
      <c r="E12" s="27">
        <f t="shared" si="1"/>
        <v>-0.53879999999999995</v>
      </c>
      <c r="F12" s="27">
        <f t="shared" si="1"/>
        <v>5091.2308868799983</v>
      </c>
      <c r="G12" s="27">
        <f t="shared" si="1"/>
        <v>5091.2308868799983</v>
      </c>
      <c r="H12" s="27">
        <f t="shared" si="1"/>
        <v>163.08940000000001</v>
      </c>
      <c r="I12" s="27">
        <f t="shared" si="1"/>
        <v>1E-4</v>
      </c>
      <c r="J12" s="27">
        <f t="shared" si="1"/>
        <v>5254.3203868799983</v>
      </c>
      <c r="K12" s="27">
        <f t="shared" si="1"/>
        <v>5254.3203868799983</v>
      </c>
      <c r="L12" s="27">
        <f t="shared" si="1"/>
        <v>634.35469399999999</v>
      </c>
      <c r="M12" s="27">
        <f t="shared" si="1"/>
        <v>0</v>
      </c>
      <c r="N12" s="27">
        <f t="shared" si="1"/>
        <v>5888.6750808799979</v>
      </c>
      <c r="O12" s="5">
        <v>2</v>
      </c>
    </row>
    <row r="13" spans="1:15" ht="12.4" customHeight="1" x14ac:dyDescent="0.2">
      <c r="A13" s="4">
        <v>3</v>
      </c>
      <c r="B13" s="12" t="s">
        <v>19</v>
      </c>
      <c r="C13" s="6">
        <f>SUM(C14+C19)</f>
        <v>5229.610686879998</v>
      </c>
      <c r="D13" s="6">
        <f t="shared" ref="D13:N13" si="2">SUM(D14+D19)</f>
        <v>-137.84099999999998</v>
      </c>
      <c r="E13" s="6">
        <f t="shared" si="2"/>
        <v>-0.53879999999999995</v>
      </c>
      <c r="F13" s="6">
        <f t="shared" si="2"/>
        <v>5091.2308868799983</v>
      </c>
      <c r="G13" s="6">
        <f t="shared" si="2"/>
        <v>5091.2308868799983</v>
      </c>
      <c r="H13" s="6">
        <f t="shared" si="2"/>
        <v>163.08940000000001</v>
      </c>
      <c r="I13" s="6">
        <f t="shared" si="2"/>
        <v>1E-4</v>
      </c>
      <c r="J13" s="6">
        <f t="shared" si="2"/>
        <v>5254.3203868799983</v>
      </c>
      <c r="K13" s="6">
        <f t="shared" si="2"/>
        <v>5254.3203868799983</v>
      </c>
      <c r="L13" s="6">
        <f t="shared" si="2"/>
        <v>634.35469399999999</v>
      </c>
      <c r="M13" s="6">
        <f t="shared" si="2"/>
        <v>0</v>
      </c>
      <c r="N13" s="6">
        <f t="shared" si="2"/>
        <v>5888.6750808799979</v>
      </c>
      <c r="O13" s="5">
        <v>3</v>
      </c>
    </row>
    <row r="14" spans="1:15" ht="12.2" customHeight="1" x14ac:dyDescent="0.2">
      <c r="A14" s="4">
        <v>4</v>
      </c>
      <c r="B14" s="14" t="s">
        <v>20</v>
      </c>
      <c r="C14" s="6">
        <f>SUM(C15:C18)</f>
        <v>5229.610686879998</v>
      </c>
      <c r="D14" s="6">
        <f t="shared" ref="D14:F14" si="3">SUM(D15:D18)</f>
        <v>-137.84099999999998</v>
      </c>
      <c r="E14" s="6">
        <f t="shared" si="3"/>
        <v>-0.53879999999999995</v>
      </c>
      <c r="F14" s="6">
        <f t="shared" si="3"/>
        <v>5091.2308868799983</v>
      </c>
      <c r="G14" s="6">
        <f>SUM(G15:G18)</f>
        <v>5091.2308868799983</v>
      </c>
      <c r="H14" s="6">
        <f t="shared" ref="H14:J14" si="4">SUM(H15:H18)</f>
        <v>163.08940000000001</v>
      </c>
      <c r="I14" s="6">
        <f t="shared" si="4"/>
        <v>1E-4</v>
      </c>
      <c r="J14" s="6">
        <f t="shared" si="4"/>
        <v>5254.3203868799983</v>
      </c>
      <c r="K14" s="6">
        <f>SUM(K15:K18)</f>
        <v>5254.3203868799983</v>
      </c>
      <c r="L14" s="6">
        <f t="shared" ref="L14:N14" si="5">SUM(L15:L18)</f>
        <v>634.35469399999999</v>
      </c>
      <c r="M14" s="6">
        <f t="shared" si="5"/>
        <v>0</v>
      </c>
      <c r="N14" s="6">
        <f t="shared" si="5"/>
        <v>5888.6750808799979</v>
      </c>
      <c r="O14" s="5">
        <v>4</v>
      </c>
    </row>
    <row r="15" spans="1:15" ht="12.2" customHeight="1" x14ac:dyDescent="0.2">
      <c r="A15" s="4">
        <v>5</v>
      </c>
      <c r="B15" s="16" t="s">
        <v>21</v>
      </c>
      <c r="C15" s="6">
        <v>2814.3185759499988</v>
      </c>
      <c r="D15" s="6">
        <v>256.31450000000001</v>
      </c>
      <c r="E15" s="6">
        <v>0</v>
      </c>
      <c r="F15" s="6">
        <f>SUM(C15:E15)</f>
        <v>3070.6330759499988</v>
      </c>
      <c r="G15" s="6">
        <f>SUM(F15)</f>
        <v>3070.6330759499988</v>
      </c>
      <c r="H15" s="6">
        <v>104.5598</v>
      </c>
      <c r="I15" s="6">
        <v>1E-4</v>
      </c>
      <c r="J15" s="6">
        <f>SUM(G15:I15)</f>
        <v>3175.192975949999</v>
      </c>
      <c r="K15" s="6">
        <f>SUM(J15)</f>
        <v>3175.192975949999</v>
      </c>
      <c r="L15" s="6">
        <v>416.37964899999997</v>
      </c>
      <c r="M15" s="6">
        <v>0</v>
      </c>
      <c r="N15" s="6">
        <f>SUM(K15:M15)</f>
        <v>3591.572624949999</v>
      </c>
      <c r="O15" s="5">
        <v>5</v>
      </c>
    </row>
    <row r="16" spans="1:15" ht="12.2" customHeight="1" x14ac:dyDescent="0.2">
      <c r="A16" s="4">
        <v>6</v>
      </c>
      <c r="B16" s="16" t="s">
        <v>22</v>
      </c>
      <c r="C16" s="6">
        <v>1802.1857109299995</v>
      </c>
      <c r="D16" s="6">
        <v>-388.58609999999999</v>
      </c>
      <c r="E16" s="6">
        <v>-0.53879999999999995</v>
      </c>
      <c r="F16" s="6">
        <f t="shared" ref="F16:F19" si="6">SUM(C16:E16)</f>
        <v>1413.0608109299994</v>
      </c>
      <c r="G16" s="6">
        <f t="shared" ref="G16:G19" si="7">SUM(F16)</f>
        <v>1413.0608109299994</v>
      </c>
      <c r="H16" s="6">
        <v>2.5428000000000002</v>
      </c>
      <c r="I16" s="6">
        <v>0</v>
      </c>
      <c r="J16" s="6">
        <f t="shared" ref="J16:J19" si="8">SUM(G16:I16)</f>
        <v>1415.6036109299994</v>
      </c>
      <c r="K16" s="6">
        <f t="shared" ref="K16:K19" si="9">SUM(J16)</f>
        <v>1415.6036109299994</v>
      </c>
      <c r="L16" s="6">
        <v>11.603445000000001</v>
      </c>
      <c r="M16" s="6">
        <v>0</v>
      </c>
      <c r="N16" s="6">
        <f t="shared" ref="N16:N19" si="10">SUM(K16:M16)</f>
        <v>1427.2070559299993</v>
      </c>
      <c r="O16" s="5">
        <v>6</v>
      </c>
    </row>
    <row r="17" spans="1:15" ht="12.2" customHeight="1" x14ac:dyDescent="0.2">
      <c r="A17" s="4">
        <v>7</v>
      </c>
      <c r="B17" s="16" t="s">
        <v>23</v>
      </c>
      <c r="C17" s="6">
        <v>241.03199999999995</v>
      </c>
      <c r="D17" s="6">
        <v>8.9308999999999994</v>
      </c>
      <c r="E17" s="6">
        <v>0.1</v>
      </c>
      <c r="F17" s="6">
        <f t="shared" si="6"/>
        <v>250.06289999999996</v>
      </c>
      <c r="G17" s="6">
        <f t="shared" si="7"/>
        <v>250.06289999999996</v>
      </c>
      <c r="H17" s="6">
        <v>57.206600000000002</v>
      </c>
      <c r="I17" s="6">
        <v>0</v>
      </c>
      <c r="J17" s="6">
        <f t="shared" si="8"/>
        <v>307.26949999999994</v>
      </c>
      <c r="K17" s="6">
        <f t="shared" si="9"/>
        <v>307.26949999999994</v>
      </c>
      <c r="L17" s="6">
        <v>206.3716</v>
      </c>
      <c r="M17" s="6">
        <v>0</v>
      </c>
      <c r="N17" s="6">
        <f t="shared" si="10"/>
        <v>513.64109999999994</v>
      </c>
      <c r="O17" s="5">
        <v>7</v>
      </c>
    </row>
    <row r="18" spans="1:15" ht="12" customHeight="1" x14ac:dyDescent="0.2">
      <c r="A18" s="4">
        <v>8</v>
      </c>
      <c r="B18" s="16" t="s">
        <v>24</v>
      </c>
      <c r="C18" s="6">
        <v>372.07439999999997</v>
      </c>
      <c r="D18" s="6">
        <v>-14.500299999999999</v>
      </c>
      <c r="E18" s="6">
        <v>-0.1</v>
      </c>
      <c r="F18" s="6">
        <f t="shared" si="6"/>
        <v>357.47409999999996</v>
      </c>
      <c r="G18" s="6">
        <f t="shared" si="7"/>
        <v>357.47409999999996</v>
      </c>
      <c r="H18" s="6">
        <v>-1.2198</v>
      </c>
      <c r="I18" s="6">
        <v>0</v>
      </c>
      <c r="J18" s="6">
        <f t="shared" si="8"/>
        <v>356.25429999999994</v>
      </c>
      <c r="K18" s="6">
        <f t="shared" si="9"/>
        <v>356.25429999999994</v>
      </c>
      <c r="L18" s="6">
        <v>0</v>
      </c>
      <c r="M18" s="6">
        <v>0</v>
      </c>
      <c r="N18" s="6">
        <f t="shared" si="10"/>
        <v>356.25429999999994</v>
      </c>
      <c r="O18" s="5">
        <v>8</v>
      </c>
    </row>
    <row r="19" spans="1:15" ht="12.2" customHeight="1" x14ac:dyDescent="0.2">
      <c r="A19" s="4">
        <v>9</v>
      </c>
      <c r="B19" s="14" t="s">
        <v>25</v>
      </c>
      <c r="C19" s="6">
        <v>0</v>
      </c>
      <c r="D19" s="6">
        <v>0</v>
      </c>
      <c r="E19" s="6">
        <v>0</v>
      </c>
      <c r="F19" s="6">
        <f t="shared" si="6"/>
        <v>0</v>
      </c>
      <c r="G19" s="6">
        <f t="shared" si="7"/>
        <v>0</v>
      </c>
      <c r="H19" s="6">
        <v>0</v>
      </c>
      <c r="I19" s="6">
        <v>0</v>
      </c>
      <c r="J19" s="6">
        <f t="shared" si="8"/>
        <v>0</v>
      </c>
      <c r="K19" s="6">
        <f t="shared" si="9"/>
        <v>0</v>
      </c>
      <c r="L19" s="6">
        <v>0</v>
      </c>
      <c r="M19" s="6">
        <v>0</v>
      </c>
      <c r="N19" s="6">
        <f t="shared" si="10"/>
        <v>0</v>
      </c>
      <c r="O19" s="5">
        <v>9</v>
      </c>
    </row>
    <row r="20" spans="1:15" ht="12.4" customHeight="1" x14ac:dyDescent="0.2">
      <c r="A20" s="4">
        <v>10</v>
      </c>
      <c r="B20" s="12" t="s">
        <v>26</v>
      </c>
      <c r="C20" s="6">
        <f>SUM(C21:C22)</f>
        <v>0</v>
      </c>
      <c r="D20" s="6">
        <f t="shared" ref="D20:N20" si="11">SUM(D21:D22)</f>
        <v>0</v>
      </c>
      <c r="E20" s="6">
        <f t="shared" si="11"/>
        <v>0</v>
      </c>
      <c r="F20" s="6">
        <f t="shared" si="11"/>
        <v>0</v>
      </c>
      <c r="G20" s="6">
        <f t="shared" si="11"/>
        <v>0</v>
      </c>
      <c r="H20" s="6">
        <f t="shared" si="11"/>
        <v>0</v>
      </c>
      <c r="I20" s="6">
        <f t="shared" si="11"/>
        <v>0</v>
      </c>
      <c r="J20" s="6">
        <f t="shared" si="11"/>
        <v>0</v>
      </c>
      <c r="K20" s="6">
        <f t="shared" si="11"/>
        <v>0</v>
      </c>
      <c r="L20" s="6">
        <f t="shared" si="11"/>
        <v>0</v>
      </c>
      <c r="M20" s="6">
        <f t="shared" si="11"/>
        <v>0</v>
      </c>
      <c r="N20" s="6">
        <f t="shared" si="11"/>
        <v>0</v>
      </c>
      <c r="O20" s="5">
        <v>10</v>
      </c>
    </row>
    <row r="21" spans="1:15" ht="12" customHeight="1" x14ac:dyDescent="0.2">
      <c r="A21" s="4">
        <v>11</v>
      </c>
      <c r="B21" s="14" t="s">
        <v>27</v>
      </c>
      <c r="C21" s="6">
        <v>0</v>
      </c>
      <c r="D21" s="6">
        <v>0</v>
      </c>
      <c r="E21" s="6">
        <v>0</v>
      </c>
      <c r="F21" s="6">
        <f t="shared" ref="F21:F22" si="12">SUM(C21:E21)</f>
        <v>0</v>
      </c>
      <c r="G21" s="6">
        <f>SUM(F21)</f>
        <v>0</v>
      </c>
      <c r="H21" s="6">
        <v>0</v>
      </c>
      <c r="I21" s="6">
        <v>0</v>
      </c>
      <c r="J21" s="6">
        <f t="shared" ref="J21:J22" si="13">SUM(G21:I21)</f>
        <v>0</v>
      </c>
      <c r="K21" s="6">
        <f>SUM(J21)</f>
        <v>0</v>
      </c>
      <c r="L21" s="6">
        <v>0</v>
      </c>
      <c r="M21" s="6">
        <v>0</v>
      </c>
      <c r="N21" s="6">
        <f t="shared" ref="N21:N22" si="14">SUM(K21:M21)</f>
        <v>0</v>
      </c>
      <c r="O21" s="5">
        <v>11</v>
      </c>
    </row>
    <row r="22" spans="1:15" ht="12" customHeight="1" x14ac:dyDescent="0.2">
      <c r="A22" s="4">
        <v>12</v>
      </c>
      <c r="B22" s="14" t="s">
        <v>28</v>
      </c>
      <c r="C22" s="6">
        <v>0</v>
      </c>
      <c r="D22" s="6">
        <v>0</v>
      </c>
      <c r="E22" s="6">
        <v>0</v>
      </c>
      <c r="F22" s="6">
        <f t="shared" si="12"/>
        <v>0</v>
      </c>
      <c r="G22" s="6">
        <f>SUM(F22)</f>
        <v>0</v>
      </c>
      <c r="H22" s="6">
        <v>0</v>
      </c>
      <c r="I22" s="6">
        <v>0</v>
      </c>
      <c r="J22" s="6">
        <f t="shared" si="13"/>
        <v>0</v>
      </c>
      <c r="K22" s="6">
        <f>SUM(J22)</f>
        <v>0</v>
      </c>
      <c r="L22" s="6">
        <v>0</v>
      </c>
      <c r="M22" s="6">
        <v>0</v>
      </c>
      <c r="N22" s="6">
        <f t="shared" si="14"/>
        <v>0</v>
      </c>
      <c r="O22" s="5">
        <v>12</v>
      </c>
    </row>
    <row r="23" spans="1:15" ht="12.6" customHeight="1" x14ac:dyDescent="0.2">
      <c r="A23" s="4">
        <v>13</v>
      </c>
      <c r="B23" s="11" t="s">
        <v>37</v>
      </c>
      <c r="C23" s="27">
        <f>SUM(C24+C31)</f>
        <v>12036.997475489999</v>
      </c>
      <c r="D23" s="27">
        <f t="shared" ref="D23:N23" si="15">SUM(D24+D31)</f>
        <v>674.18659412000011</v>
      </c>
      <c r="E23" s="27">
        <f t="shared" si="15"/>
        <v>72.204607999999993</v>
      </c>
      <c r="F23" s="27">
        <f t="shared" si="15"/>
        <v>12783.388677610001</v>
      </c>
      <c r="G23" s="27">
        <f t="shared" si="15"/>
        <v>12783.388677610001</v>
      </c>
      <c r="H23" s="27">
        <f t="shared" si="15"/>
        <v>1230.68764693</v>
      </c>
      <c r="I23" s="27">
        <f t="shared" si="15"/>
        <v>-56.122368000000002</v>
      </c>
      <c r="J23" s="27">
        <f t="shared" si="15"/>
        <v>13957.953956539999</v>
      </c>
      <c r="K23" s="27">
        <f t="shared" si="15"/>
        <v>13957.953956539999</v>
      </c>
      <c r="L23" s="27">
        <f t="shared" si="15"/>
        <v>-620.99721682000006</v>
      </c>
      <c r="M23" s="27">
        <f t="shared" si="15"/>
        <v>68.194008999999994</v>
      </c>
      <c r="N23" s="27">
        <f t="shared" si="15"/>
        <v>13405.150748719998</v>
      </c>
      <c r="O23" s="5">
        <v>13</v>
      </c>
    </row>
    <row r="24" spans="1:15" ht="12.4" customHeight="1" x14ac:dyDescent="0.2">
      <c r="A24" s="4">
        <v>14</v>
      </c>
      <c r="B24" s="12" t="s">
        <v>38</v>
      </c>
      <c r="C24" s="6">
        <f>SUM(C25:C28)</f>
        <v>1043.1076489400002</v>
      </c>
      <c r="D24" s="6">
        <f t="shared" ref="D24:N24" si="16">SUM(D25:D28)</f>
        <v>66.936609360000006</v>
      </c>
      <c r="E24" s="6">
        <f t="shared" si="16"/>
        <v>9.9999990000000011E-2</v>
      </c>
      <c r="F24" s="6">
        <f t="shared" si="16"/>
        <v>1110.1442582900002</v>
      </c>
      <c r="G24" s="6">
        <f t="shared" si="16"/>
        <v>1110.1442582900002</v>
      </c>
      <c r="H24" s="6">
        <f t="shared" si="16"/>
        <v>-78.142180759999988</v>
      </c>
      <c r="I24" s="6">
        <f t="shared" si="16"/>
        <v>1E-8</v>
      </c>
      <c r="J24" s="6">
        <f t="shared" si="16"/>
        <v>1032.0020775400001</v>
      </c>
      <c r="K24" s="6">
        <f t="shared" si="16"/>
        <v>1032.0020775400001</v>
      </c>
      <c r="L24" s="6">
        <f t="shared" si="16"/>
        <v>35.219428289999996</v>
      </c>
      <c r="M24" s="6">
        <f t="shared" si="16"/>
        <v>1E-8</v>
      </c>
      <c r="N24" s="6">
        <f t="shared" si="16"/>
        <v>1067.2215058400002</v>
      </c>
      <c r="O24" s="5">
        <v>14</v>
      </c>
    </row>
    <row r="25" spans="1:15" ht="12.2" customHeight="1" x14ac:dyDescent="0.2">
      <c r="A25" s="4">
        <v>15</v>
      </c>
      <c r="B25" s="14" t="s">
        <v>39</v>
      </c>
      <c r="C25" s="6">
        <v>0</v>
      </c>
      <c r="D25" s="6">
        <v>0</v>
      </c>
      <c r="E25" s="6">
        <v>0</v>
      </c>
      <c r="F25" s="6">
        <f t="shared" ref="F25:F27" si="17">SUM(C25:E25)</f>
        <v>0</v>
      </c>
      <c r="G25" s="6">
        <f t="shared" ref="G25:G27" si="18">SUM(F25)</f>
        <v>0</v>
      </c>
      <c r="H25" s="6">
        <v>0</v>
      </c>
      <c r="I25" s="6">
        <v>0</v>
      </c>
      <c r="J25" s="6">
        <f t="shared" ref="J25:J27" si="19">SUM(G25:I25)</f>
        <v>0</v>
      </c>
      <c r="K25" s="6">
        <f t="shared" ref="K25:K27" si="20">SUM(J25)</f>
        <v>0</v>
      </c>
      <c r="L25" s="6">
        <v>0</v>
      </c>
      <c r="M25" s="6">
        <v>0</v>
      </c>
      <c r="N25" s="6">
        <f t="shared" ref="N25:N27" si="21">SUM(K25:M25)</f>
        <v>0</v>
      </c>
      <c r="O25" s="5">
        <v>15</v>
      </c>
    </row>
    <row r="26" spans="1:15" ht="12.2" customHeight="1" x14ac:dyDescent="0.2">
      <c r="A26" s="4">
        <v>16</v>
      </c>
      <c r="B26" s="14" t="s">
        <v>41</v>
      </c>
      <c r="C26" s="6">
        <v>207.23185373999996</v>
      </c>
      <c r="D26" s="6">
        <v>51.52272636</v>
      </c>
      <c r="E26" s="6">
        <v>-1E-8</v>
      </c>
      <c r="F26" s="6">
        <f t="shared" si="17"/>
        <v>258.75458008999993</v>
      </c>
      <c r="G26" s="6">
        <f t="shared" si="18"/>
        <v>258.75458008999993</v>
      </c>
      <c r="H26" s="6">
        <v>-88.033546559999991</v>
      </c>
      <c r="I26" s="6">
        <v>1E-8</v>
      </c>
      <c r="J26" s="6">
        <f t="shared" si="19"/>
        <v>170.72103353999995</v>
      </c>
      <c r="K26" s="6">
        <f t="shared" si="20"/>
        <v>170.72103353999995</v>
      </c>
      <c r="L26" s="6">
        <v>45.142698289999998</v>
      </c>
      <c r="M26" s="6">
        <v>1E-8</v>
      </c>
      <c r="N26" s="6">
        <f t="shared" si="21"/>
        <v>215.86373183999996</v>
      </c>
      <c r="O26" s="5">
        <v>16</v>
      </c>
    </row>
    <row r="27" spans="1:15" ht="12.2" customHeight="1" x14ac:dyDescent="0.2">
      <c r="A27" s="4">
        <v>17</v>
      </c>
      <c r="B27" s="14" t="s">
        <v>42</v>
      </c>
      <c r="C27" s="6">
        <v>0</v>
      </c>
      <c r="D27" s="6">
        <v>0</v>
      </c>
      <c r="E27" s="6">
        <v>0</v>
      </c>
      <c r="F27" s="6">
        <f t="shared" si="17"/>
        <v>0</v>
      </c>
      <c r="G27" s="6">
        <f t="shared" si="18"/>
        <v>0</v>
      </c>
      <c r="H27" s="6">
        <v>0</v>
      </c>
      <c r="I27" s="6">
        <v>0</v>
      </c>
      <c r="J27" s="6">
        <f t="shared" si="19"/>
        <v>0</v>
      </c>
      <c r="K27" s="6">
        <f t="shared" si="20"/>
        <v>0</v>
      </c>
      <c r="L27" s="6">
        <v>0</v>
      </c>
      <c r="M27" s="6">
        <v>0</v>
      </c>
      <c r="N27" s="6">
        <f t="shared" si="21"/>
        <v>0</v>
      </c>
      <c r="O27" s="5">
        <v>17</v>
      </c>
    </row>
    <row r="28" spans="1:15" ht="12.2" customHeight="1" x14ac:dyDescent="0.2">
      <c r="A28" s="4">
        <v>18</v>
      </c>
      <c r="B28" s="14" t="s">
        <v>40</v>
      </c>
      <c r="C28" s="6">
        <f>SUM(C29:C30)</f>
        <v>835.8757952000002</v>
      </c>
      <c r="D28" s="6">
        <f t="shared" ref="D28:N28" si="22">SUM(D29:D30)</f>
        <v>15.413882999999998</v>
      </c>
      <c r="E28" s="6">
        <f t="shared" si="22"/>
        <v>0.1</v>
      </c>
      <c r="F28" s="6">
        <f t="shared" si="22"/>
        <v>851.38967820000016</v>
      </c>
      <c r="G28" s="6">
        <f t="shared" si="22"/>
        <v>851.38967820000016</v>
      </c>
      <c r="H28" s="6">
        <f t="shared" si="22"/>
        <v>9.8913658000000009</v>
      </c>
      <c r="I28" s="6">
        <f t="shared" si="22"/>
        <v>0</v>
      </c>
      <c r="J28" s="6">
        <f t="shared" si="22"/>
        <v>861.28104400000018</v>
      </c>
      <c r="K28" s="6">
        <f t="shared" si="22"/>
        <v>861.28104400000018</v>
      </c>
      <c r="L28" s="6">
        <f t="shared" si="22"/>
        <v>-9.9232699999999987</v>
      </c>
      <c r="M28" s="6">
        <f t="shared" si="22"/>
        <v>0</v>
      </c>
      <c r="N28" s="6">
        <f t="shared" si="22"/>
        <v>851.35777400000018</v>
      </c>
      <c r="O28" s="5">
        <v>18</v>
      </c>
    </row>
    <row r="29" spans="1:15" ht="12" customHeight="1" x14ac:dyDescent="0.2">
      <c r="A29" s="4">
        <v>19</v>
      </c>
      <c r="B29" s="16" t="s">
        <v>23</v>
      </c>
      <c r="C29" s="6">
        <v>5.8697952000000004</v>
      </c>
      <c r="D29" s="6">
        <v>5.234883</v>
      </c>
      <c r="E29" s="6">
        <v>0</v>
      </c>
      <c r="F29" s="6">
        <f t="shared" ref="F29:F30" si="23">SUM(C29:E29)</f>
        <v>11.1046782</v>
      </c>
      <c r="G29" s="6">
        <f>SUM(F29)</f>
        <v>11.1046782</v>
      </c>
      <c r="H29" s="6">
        <v>4.7902658000000002</v>
      </c>
      <c r="I29" s="6">
        <v>0</v>
      </c>
      <c r="J29" s="6">
        <f t="shared" ref="J29:J30" si="24">SUM(G29:I29)</f>
        <v>15.894944000000001</v>
      </c>
      <c r="K29" s="6">
        <f>SUM(J29)</f>
        <v>15.894944000000001</v>
      </c>
      <c r="L29" s="6">
        <v>0.38529000000000002</v>
      </c>
      <c r="M29" s="6">
        <v>0</v>
      </c>
      <c r="N29" s="6">
        <f t="shared" ref="N29:N30" si="25">SUM(K29:M29)</f>
        <v>16.280234</v>
      </c>
      <c r="O29" s="5">
        <v>19</v>
      </c>
    </row>
    <row r="30" spans="1:15" ht="12" customHeight="1" x14ac:dyDescent="0.2">
      <c r="A30" s="4">
        <v>20</v>
      </c>
      <c r="B30" s="16" t="s">
        <v>24</v>
      </c>
      <c r="C30" s="6">
        <v>830.0060000000002</v>
      </c>
      <c r="D30" s="6">
        <v>10.178999999999998</v>
      </c>
      <c r="E30" s="6">
        <v>0.1</v>
      </c>
      <c r="F30" s="6">
        <f t="shared" si="23"/>
        <v>840.2850000000002</v>
      </c>
      <c r="G30" s="6">
        <f>SUM(F30)</f>
        <v>840.2850000000002</v>
      </c>
      <c r="H30" s="6">
        <v>5.1011000000000006</v>
      </c>
      <c r="I30" s="6">
        <v>0</v>
      </c>
      <c r="J30" s="6">
        <f t="shared" si="24"/>
        <v>845.38610000000017</v>
      </c>
      <c r="K30" s="6">
        <f>SUM(J30)</f>
        <v>845.38610000000017</v>
      </c>
      <c r="L30" s="6">
        <v>-10.308559999999998</v>
      </c>
      <c r="M30" s="6">
        <v>0</v>
      </c>
      <c r="N30" s="6">
        <f t="shared" si="25"/>
        <v>835.07754000000023</v>
      </c>
      <c r="O30" s="5">
        <v>20</v>
      </c>
    </row>
    <row r="31" spans="1:15" ht="12.4" customHeight="1" x14ac:dyDescent="0.2">
      <c r="A31" s="4">
        <v>21</v>
      </c>
      <c r="B31" s="12" t="s">
        <v>43</v>
      </c>
      <c r="C31" s="6">
        <f>SUM(C32+C41+C48)</f>
        <v>10993.889826549999</v>
      </c>
      <c r="D31" s="6">
        <f t="shared" ref="D31:N31" si="26">SUM(D32+D41+D48)</f>
        <v>607.24998476000007</v>
      </c>
      <c r="E31" s="6">
        <f t="shared" si="26"/>
        <v>72.104608009999993</v>
      </c>
      <c r="F31" s="6">
        <f t="shared" si="26"/>
        <v>11673.244419320001</v>
      </c>
      <c r="G31" s="6">
        <f t="shared" si="26"/>
        <v>11673.244419320001</v>
      </c>
      <c r="H31" s="6">
        <f t="shared" si="26"/>
        <v>1308.82982769</v>
      </c>
      <c r="I31" s="6">
        <f t="shared" si="26"/>
        <v>-56.122368010000002</v>
      </c>
      <c r="J31" s="6">
        <f t="shared" si="26"/>
        <v>12925.951878999998</v>
      </c>
      <c r="K31" s="6">
        <f t="shared" si="26"/>
        <v>12925.951878999998</v>
      </c>
      <c r="L31" s="6">
        <f t="shared" si="26"/>
        <v>-656.21664511000006</v>
      </c>
      <c r="M31" s="6">
        <f t="shared" si="26"/>
        <v>68.19400899</v>
      </c>
      <c r="N31" s="6">
        <f t="shared" si="26"/>
        <v>12337.929242879998</v>
      </c>
      <c r="O31" s="5">
        <v>21</v>
      </c>
    </row>
    <row r="32" spans="1:15" ht="12.2" customHeight="1" x14ac:dyDescent="0.2">
      <c r="A32" s="4">
        <v>22</v>
      </c>
      <c r="B32" s="14" t="s">
        <v>44</v>
      </c>
      <c r="C32" s="6">
        <f>SUM(C33+C34+C35+C38)</f>
        <v>10509.186400299999</v>
      </c>
      <c r="D32" s="6">
        <f t="shared" ref="D32:N32" si="27">SUM(D33+D34+D35+D38)</f>
        <v>725.81026763</v>
      </c>
      <c r="E32" s="6">
        <f t="shared" si="27"/>
        <v>72.104708009999996</v>
      </c>
      <c r="F32" s="6">
        <f t="shared" si="27"/>
        <v>11307.101375939999</v>
      </c>
      <c r="G32" s="6">
        <f t="shared" si="27"/>
        <v>11307.101375939999</v>
      </c>
      <c r="H32" s="6">
        <f t="shared" si="27"/>
        <v>1280.96502201</v>
      </c>
      <c r="I32" s="6">
        <f t="shared" si="27"/>
        <v>-56.122268009999999</v>
      </c>
      <c r="J32" s="6">
        <f t="shared" si="27"/>
        <v>12531.944129939999</v>
      </c>
      <c r="K32" s="6">
        <f t="shared" si="27"/>
        <v>12531.944129939999</v>
      </c>
      <c r="L32" s="6">
        <f t="shared" si="27"/>
        <v>-872.82843229000002</v>
      </c>
      <c r="M32" s="6">
        <f t="shared" si="27"/>
        <v>68.193808989999994</v>
      </c>
      <c r="N32" s="6">
        <f t="shared" si="27"/>
        <v>11727.309506639998</v>
      </c>
      <c r="O32" s="5">
        <v>22</v>
      </c>
    </row>
    <row r="33" spans="1:15" ht="12.2" customHeight="1" x14ac:dyDescent="0.2">
      <c r="A33" s="4">
        <v>23</v>
      </c>
      <c r="B33" s="16" t="s">
        <v>47</v>
      </c>
      <c r="C33" s="6">
        <v>0</v>
      </c>
      <c r="D33" s="6">
        <v>0</v>
      </c>
      <c r="E33" s="6">
        <v>0</v>
      </c>
      <c r="F33" s="6">
        <f t="shared" ref="F33:F34" si="28">SUM(C33:E33)</f>
        <v>0</v>
      </c>
      <c r="G33" s="6">
        <f t="shared" ref="G33:G34" si="29">SUM(F33)</f>
        <v>0</v>
      </c>
      <c r="H33" s="6">
        <v>0</v>
      </c>
      <c r="I33" s="6">
        <v>0</v>
      </c>
      <c r="J33" s="6">
        <f t="shared" ref="J33:J34" si="30">SUM(G33:I33)</f>
        <v>0</v>
      </c>
      <c r="K33" s="6">
        <f t="shared" ref="K33:K34" si="31">SUM(J33)</f>
        <v>0</v>
      </c>
      <c r="L33" s="6">
        <v>0</v>
      </c>
      <c r="M33" s="6">
        <v>0</v>
      </c>
      <c r="N33" s="6">
        <f t="shared" ref="N33:N34" si="32">SUM(K33:M33)</f>
        <v>0</v>
      </c>
      <c r="O33" s="5">
        <v>23</v>
      </c>
    </row>
    <row r="34" spans="1:15" ht="12.2" customHeight="1" x14ac:dyDescent="0.2">
      <c r="A34" s="4">
        <v>24</v>
      </c>
      <c r="B34" s="16" t="s">
        <v>48</v>
      </c>
      <c r="C34" s="6">
        <v>858.70581325999979</v>
      </c>
      <c r="D34" s="6">
        <v>148.13665564000001</v>
      </c>
      <c r="E34" s="6">
        <v>72.104808009999999</v>
      </c>
      <c r="F34" s="6">
        <f t="shared" si="28"/>
        <v>1078.9472769099998</v>
      </c>
      <c r="G34" s="6">
        <f t="shared" si="29"/>
        <v>1078.9472769099998</v>
      </c>
      <c r="H34" s="6">
        <v>17.869903559999997</v>
      </c>
      <c r="I34" s="6">
        <v>-56.122068009999992</v>
      </c>
      <c r="J34" s="6">
        <f t="shared" si="30"/>
        <v>1040.6951124599998</v>
      </c>
      <c r="K34" s="6">
        <f t="shared" si="31"/>
        <v>1040.6951124599998</v>
      </c>
      <c r="L34" s="6">
        <v>17.447712709999998</v>
      </c>
      <c r="M34" s="6">
        <v>68.193666989999997</v>
      </c>
      <c r="N34" s="6">
        <f t="shared" si="32"/>
        <v>1126.3364921599996</v>
      </c>
      <c r="O34" s="5">
        <v>24</v>
      </c>
    </row>
    <row r="35" spans="1:15" ht="12.2" customHeight="1" x14ac:dyDescent="0.2">
      <c r="A35" s="4">
        <v>25</v>
      </c>
      <c r="B35" s="16" t="s">
        <v>49</v>
      </c>
      <c r="C35" s="6">
        <f>SUM(C36:C37)</f>
        <v>6927.5105314800003</v>
      </c>
      <c r="D35" s="6">
        <f t="shared" ref="D35:N35" si="33">SUM(D36:D37)</f>
        <v>669.93299999999999</v>
      </c>
      <c r="E35" s="6">
        <f t="shared" si="33"/>
        <v>-1E-4</v>
      </c>
      <c r="F35" s="6">
        <f t="shared" si="33"/>
        <v>7597.4434314799992</v>
      </c>
      <c r="G35" s="6">
        <f t="shared" si="33"/>
        <v>7597.4434314799992</v>
      </c>
      <c r="H35" s="6">
        <f t="shared" si="33"/>
        <v>172.67110000000008</v>
      </c>
      <c r="I35" s="6">
        <f t="shared" si="33"/>
        <v>-1E-4</v>
      </c>
      <c r="J35" s="6">
        <f t="shared" si="33"/>
        <v>7770.1144314799994</v>
      </c>
      <c r="K35" s="6">
        <f t="shared" si="33"/>
        <v>7770.1144314799994</v>
      </c>
      <c r="L35" s="6">
        <f t="shared" si="33"/>
        <v>-314.48262299999999</v>
      </c>
      <c r="M35" s="6">
        <f t="shared" si="33"/>
        <v>1E-4</v>
      </c>
      <c r="N35" s="6">
        <f t="shared" si="33"/>
        <v>7455.6319084799998</v>
      </c>
      <c r="O35" s="5">
        <v>25</v>
      </c>
    </row>
    <row r="36" spans="1:15" ht="12" customHeight="1" x14ac:dyDescent="0.2">
      <c r="A36" s="4">
        <v>26</v>
      </c>
      <c r="B36" s="17" t="s">
        <v>21</v>
      </c>
      <c r="C36" s="6">
        <v>5223.3731800799997</v>
      </c>
      <c r="D36" s="6">
        <v>637.83389999999997</v>
      </c>
      <c r="E36" s="6">
        <v>0</v>
      </c>
      <c r="F36" s="6">
        <f t="shared" ref="F36:F37" si="34">SUM(C36:E36)</f>
        <v>5861.2070800799993</v>
      </c>
      <c r="G36" s="6">
        <f t="shared" ref="G36:G37" si="35">SUM(F36)</f>
        <v>5861.2070800799993</v>
      </c>
      <c r="H36" s="6">
        <v>610.47810000000004</v>
      </c>
      <c r="I36" s="6">
        <v>-1E-4</v>
      </c>
      <c r="J36" s="6">
        <f t="shared" ref="J36:J37" si="36">SUM(G36:I36)</f>
        <v>6471.6850800799994</v>
      </c>
      <c r="K36" s="6">
        <f t="shared" ref="K36:K37" si="37">SUM(J36)</f>
        <v>6471.6850800799994</v>
      </c>
      <c r="L36" s="6">
        <v>-710.65666899999997</v>
      </c>
      <c r="M36" s="6">
        <v>1E-4</v>
      </c>
      <c r="N36" s="6">
        <f t="shared" ref="N36:N37" si="38">SUM(K36:M36)</f>
        <v>5761.0285110799996</v>
      </c>
      <c r="O36" s="5">
        <v>26</v>
      </c>
    </row>
    <row r="37" spans="1:15" ht="12" customHeight="1" x14ac:dyDescent="0.2">
      <c r="A37" s="4">
        <v>27</v>
      </c>
      <c r="B37" s="17" t="s">
        <v>22</v>
      </c>
      <c r="C37" s="6">
        <v>1704.1373514000002</v>
      </c>
      <c r="D37" s="6">
        <v>32.0991</v>
      </c>
      <c r="E37" s="6">
        <v>-1E-4</v>
      </c>
      <c r="F37" s="6">
        <f t="shared" si="34"/>
        <v>1736.2363514000001</v>
      </c>
      <c r="G37" s="6">
        <f t="shared" si="35"/>
        <v>1736.2363514000001</v>
      </c>
      <c r="H37" s="6">
        <v>-437.80699999999996</v>
      </c>
      <c r="I37" s="6">
        <v>0</v>
      </c>
      <c r="J37" s="6">
        <f t="shared" si="36"/>
        <v>1298.4293514000001</v>
      </c>
      <c r="K37" s="6">
        <f t="shared" si="37"/>
        <v>1298.4293514000001</v>
      </c>
      <c r="L37" s="6">
        <v>396.17404599999998</v>
      </c>
      <c r="M37" s="6">
        <v>0</v>
      </c>
      <c r="N37" s="6">
        <f t="shared" si="38"/>
        <v>1694.6033974000002</v>
      </c>
      <c r="O37" s="5">
        <v>27</v>
      </c>
    </row>
    <row r="38" spans="1:15" ht="12.2" customHeight="1" x14ac:dyDescent="0.2">
      <c r="A38" s="4">
        <v>28</v>
      </c>
      <c r="B38" s="16" t="s">
        <v>50</v>
      </c>
      <c r="C38" s="6">
        <f>SUM(C39:C40)</f>
        <v>2722.9700555599998</v>
      </c>
      <c r="D38" s="6">
        <f t="shared" ref="D38:N38" si="39">SUM(D39:D40)</f>
        <v>-92.259388010000023</v>
      </c>
      <c r="E38" s="6">
        <f t="shared" si="39"/>
        <v>0</v>
      </c>
      <c r="F38" s="6">
        <f t="shared" si="39"/>
        <v>2630.7106675499999</v>
      </c>
      <c r="G38" s="6">
        <f t="shared" si="39"/>
        <v>2630.7106675499999</v>
      </c>
      <c r="H38" s="6">
        <f t="shared" si="39"/>
        <v>1090.4240184499999</v>
      </c>
      <c r="I38" s="6">
        <f t="shared" si="39"/>
        <v>-1E-4</v>
      </c>
      <c r="J38" s="6">
        <f t="shared" si="39"/>
        <v>3721.1345859999992</v>
      </c>
      <c r="K38" s="6">
        <f t="shared" si="39"/>
        <v>3721.1345859999992</v>
      </c>
      <c r="L38" s="6">
        <f t="shared" si="39"/>
        <v>-575.79352200000005</v>
      </c>
      <c r="M38" s="6">
        <f t="shared" si="39"/>
        <v>4.1999999999999998E-5</v>
      </c>
      <c r="N38" s="6">
        <f t="shared" si="39"/>
        <v>3145.3411059999999</v>
      </c>
      <c r="O38" s="5">
        <v>28</v>
      </c>
    </row>
    <row r="39" spans="1:15" ht="12" customHeight="1" x14ac:dyDescent="0.2">
      <c r="A39" s="4">
        <v>29</v>
      </c>
      <c r="B39" s="17" t="s">
        <v>23</v>
      </c>
      <c r="C39" s="6">
        <v>20.36875556</v>
      </c>
      <c r="D39" s="6">
        <v>-6.4288010000000007E-2</v>
      </c>
      <c r="E39" s="6">
        <v>0</v>
      </c>
      <c r="F39" s="6">
        <f t="shared" ref="F39:F40" si="40">SUM(C39:E39)</f>
        <v>20.304467550000002</v>
      </c>
      <c r="G39" s="6">
        <f>SUM(F39)</f>
        <v>20.304467550000002</v>
      </c>
      <c r="H39" s="6">
        <v>17.817818449999997</v>
      </c>
      <c r="I39" s="6">
        <v>0</v>
      </c>
      <c r="J39" s="6">
        <f t="shared" ref="J39:J40" si="41">SUM(G39:I39)</f>
        <v>38.122286000000003</v>
      </c>
      <c r="K39" s="6">
        <f>SUM(J39)</f>
        <v>38.122286000000003</v>
      </c>
      <c r="L39" s="6">
        <v>10.14574</v>
      </c>
      <c r="M39" s="6">
        <v>0</v>
      </c>
      <c r="N39" s="6">
        <f t="shared" ref="N39:N40" si="42">SUM(K39:M39)</f>
        <v>48.268026000000006</v>
      </c>
      <c r="O39" s="5">
        <v>29</v>
      </c>
    </row>
    <row r="40" spans="1:15" ht="12" customHeight="1" x14ac:dyDescent="0.2">
      <c r="A40" s="4">
        <v>30</v>
      </c>
      <c r="B40" s="17" t="s">
        <v>24</v>
      </c>
      <c r="C40" s="6">
        <v>2702.6012999999998</v>
      </c>
      <c r="D40" s="6">
        <v>-92.195100000000025</v>
      </c>
      <c r="E40" s="6">
        <v>0</v>
      </c>
      <c r="F40" s="6">
        <f t="shared" si="40"/>
        <v>2610.4061999999999</v>
      </c>
      <c r="G40" s="6">
        <f>SUM(F40)</f>
        <v>2610.4061999999999</v>
      </c>
      <c r="H40" s="6">
        <v>1072.6061999999999</v>
      </c>
      <c r="I40" s="6">
        <v>-1E-4</v>
      </c>
      <c r="J40" s="6">
        <f t="shared" si="41"/>
        <v>3683.0122999999994</v>
      </c>
      <c r="K40" s="6">
        <f>SUM(J40)</f>
        <v>3683.0122999999994</v>
      </c>
      <c r="L40" s="6">
        <v>-585.9392620000001</v>
      </c>
      <c r="M40" s="6">
        <v>4.1999999999999998E-5</v>
      </c>
      <c r="N40" s="6">
        <f t="shared" si="42"/>
        <v>3097.0730799999997</v>
      </c>
      <c r="O40" s="5">
        <v>30</v>
      </c>
    </row>
    <row r="41" spans="1:15" ht="12.2" customHeight="1" x14ac:dyDescent="0.2">
      <c r="A41" s="4">
        <v>31</v>
      </c>
      <c r="B41" s="14" t="s">
        <v>45</v>
      </c>
      <c r="C41" s="6">
        <f>SUM(C42+C43+C44+C47)</f>
        <v>450.37724823999991</v>
      </c>
      <c r="D41" s="6">
        <f t="shared" ref="D41:N41" si="43">SUM(D42+D43+D44+D47)</f>
        <v>-104.44310001000001</v>
      </c>
      <c r="E41" s="6">
        <f t="shared" si="43"/>
        <v>0</v>
      </c>
      <c r="F41" s="6">
        <f t="shared" si="43"/>
        <v>345.93414822999989</v>
      </c>
      <c r="G41" s="6">
        <f t="shared" si="43"/>
        <v>345.93414822999989</v>
      </c>
      <c r="H41" s="6">
        <f t="shared" si="43"/>
        <v>10.121599999999997</v>
      </c>
      <c r="I41" s="6">
        <f t="shared" si="43"/>
        <v>-1E-4</v>
      </c>
      <c r="J41" s="6">
        <f t="shared" si="43"/>
        <v>356.05564822999986</v>
      </c>
      <c r="K41" s="6">
        <f t="shared" si="43"/>
        <v>356.05564822999986</v>
      </c>
      <c r="L41" s="6">
        <f t="shared" si="43"/>
        <v>225.22365499999998</v>
      </c>
      <c r="M41" s="6">
        <f t="shared" si="43"/>
        <v>2.0000000000000001E-4</v>
      </c>
      <c r="N41" s="6">
        <f t="shared" si="43"/>
        <v>581.27950322999982</v>
      </c>
      <c r="O41" s="5">
        <v>31</v>
      </c>
    </row>
    <row r="42" spans="1:15" ht="12.2" customHeight="1" x14ac:dyDescent="0.2">
      <c r="A42" s="4">
        <v>32</v>
      </c>
      <c r="B42" s="16" t="s">
        <v>47</v>
      </c>
      <c r="C42" s="6">
        <v>0</v>
      </c>
      <c r="D42" s="6">
        <v>0</v>
      </c>
      <c r="E42" s="6">
        <v>0</v>
      </c>
      <c r="F42" s="6">
        <f t="shared" ref="F42:F43" si="44">SUM(C42:E42)</f>
        <v>0</v>
      </c>
      <c r="G42" s="6">
        <f>SUM(F42)</f>
        <v>0</v>
      </c>
      <c r="H42" s="6">
        <v>0</v>
      </c>
      <c r="I42" s="6">
        <v>0</v>
      </c>
      <c r="J42" s="6">
        <f t="shared" ref="J42:J43" si="45">SUM(G42:I42)</f>
        <v>0</v>
      </c>
      <c r="K42" s="6">
        <f>SUM(J42)</f>
        <v>0</v>
      </c>
      <c r="L42" s="6">
        <v>0</v>
      </c>
      <c r="M42" s="6">
        <v>0</v>
      </c>
      <c r="N42" s="6">
        <f t="shared" ref="N42:N43" si="46">SUM(K42:M42)</f>
        <v>0</v>
      </c>
      <c r="O42" s="5">
        <v>32</v>
      </c>
    </row>
    <row r="43" spans="1:15" ht="12.2" customHeight="1" x14ac:dyDescent="0.2">
      <c r="A43" s="4">
        <v>33</v>
      </c>
      <c r="B43" s="16" t="s">
        <v>48</v>
      </c>
      <c r="C43" s="6">
        <v>0</v>
      </c>
      <c r="D43" s="6">
        <v>0</v>
      </c>
      <c r="E43" s="6">
        <v>0</v>
      </c>
      <c r="F43" s="6">
        <f t="shared" si="44"/>
        <v>0</v>
      </c>
      <c r="G43" s="6">
        <f>SUM(F43)</f>
        <v>0</v>
      </c>
      <c r="H43" s="6">
        <v>0</v>
      </c>
      <c r="I43" s="6">
        <v>0</v>
      </c>
      <c r="J43" s="6">
        <f t="shared" si="45"/>
        <v>0</v>
      </c>
      <c r="K43" s="6">
        <f>SUM(J43)</f>
        <v>0</v>
      </c>
      <c r="L43" s="6">
        <v>0</v>
      </c>
      <c r="M43" s="6">
        <v>0</v>
      </c>
      <c r="N43" s="6">
        <f t="shared" si="46"/>
        <v>0</v>
      </c>
      <c r="O43" s="5">
        <v>33</v>
      </c>
    </row>
    <row r="44" spans="1:15" ht="12.2" customHeight="1" x14ac:dyDescent="0.2">
      <c r="A44" s="4">
        <v>34</v>
      </c>
      <c r="B44" s="16" t="s">
        <v>49</v>
      </c>
      <c r="C44" s="6">
        <f>SUM(C45:C46)</f>
        <v>235.17724824000004</v>
      </c>
      <c r="D44" s="6">
        <f t="shared" ref="D44:N44" si="47">SUM(D45:D46)</f>
        <v>-61.272900010000001</v>
      </c>
      <c r="E44" s="6">
        <f t="shared" si="47"/>
        <v>0</v>
      </c>
      <c r="F44" s="6">
        <f t="shared" si="47"/>
        <v>173.90434823000004</v>
      </c>
      <c r="G44" s="6">
        <f t="shared" si="47"/>
        <v>173.90434823000004</v>
      </c>
      <c r="H44" s="6">
        <f t="shared" si="47"/>
        <v>0.41079999999999828</v>
      </c>
      <c r="I44" s="6">
        <f t="shared" si="47"/>
        <v>-1E-4</v>
      </c>
      <c r="J44" s="6">
        <f t="shared" si="47"/>
        <v>174.31504823</v>
      </c>
      <c r="K44" s="6">
        <f t="shared" si="47"/>
        <v>174.31504823</v>
      </c>
      <c r="L44" s="6">
        <f t="shared" si="47"/>
        <v>231.52925499999998</v>
      </c>
      <c r="M44" s="6">
        <f t="shared" si="47"/>
        <v>2.0000000000000001E-4</v>
      </c>
      <c r="N44" s="6">
        <f t="shared" si="47"/>
        <v>405.84450322999999</v>
      </c>
      <c r="O44" s="5">
        <v>34</v>
      </c>
    </row>
    <row r="45" spans="1:15" ht="12" customHeight="1" x14ac:dyDescent="0.2">
      <c r="A45" s="4">
        <v>35</v>
      </c>
      <c r="B45" s="17" t="s">
        <v>21</v>
      </c>
      <c r="C45" s="6">
        <v>176.91548057000003</v>
      </c>
      <c r="D45" s="6">
        <v>-66.880600000000001</v>
      </c>
      <c r="E45" s="6">
        <v>0</v>
      </c>
      <c r="F45" s="6">
        <f t="shared" ref="F45:F47" si="48">SUM(C45:E45)</f>
        <v>110.03488057000003</v>
      </c>
      <c r="G45" s="6">
        <f>SUM(F45)</f>
        <v>110.03488057000003</v>
      </c>
      <c r="H45" s="6">
        <v>-18.501900000000003</v>
      </c>
      <c r="I45" s="6">
        <v>0</v>
      </c>
      <c r="J45" s="6">
        <f t="shared" ref="J45:J47" si="49">SUM(G45:I45)</f>
        <v>91.532980570000021</v>
      </c>
      <c r="K45" s="6">
        <f>SUM(J45)</f>
        <v>91.532980570000021</v>
      </c>
      <c r="L45" s="6">
        <v>215.981585</v>
      </c>
      <c r="M45" s="6">
        <v>1E-4</v>
      </c>
      <c r="N45" s="6">
        <f t="shared" ref="N45:N47" si="50">SUM(K45:M45)</f>
        <v>307.51466556999998</v>
      </c>
      <c r="O45" s="5">
        <v>35</v>
      </c>
    </row>
    <row r="46" spans="1:15" ht="12" customHeight="1" x14ac:dyDescent="0.2">
      <c r="A46" s="4">
        <v>36</v>
      </c>
      <c r="B46" s="17" t="s">
        <v>22</v>
      </c>
      <c r="C46" s="6">
        <v>58.261767669999998</v>
      </c>
      <c r="D46" s="6">
        <v>5.6076999900000004</v>
      </c>
      <c r="E46" s="6">
        <v>0</v>
      </c>
      <c r="F46" s="6">
        <f t="shared" si="48"/>
        <v>63.869467659999998</v>
      </c>
      <c r="G46" s="6">
        <f>SUM(F46)</f>
        <v>63.869467659999998</v>
      </c>
      <c r="H46" s="6">
        <v>18.912700000000001</v>
      </c>
      <c r="I46" s="6">
        <v>-1E-4</v>
      </c>
      <c r="J46" s="6">
        <f t="shared" si="49"/>
        <v>82.782067659999996</v>
      </c>
      <c r="K46" s="6">
        <f>SUM(J46)</f>
        <v>82.782067659999996</v>
      </c>
      <c r="L46" s="6">
        <v>15.547669999999997</v>
      </c>
      <c r="M46" s="6">
        <v>1E-4</v>
      </c>
      <c r="N46" s="6">
        <f t="shared" si="50"/>
        <v>98.329837659999995</v>
      </c>
      <c r="O46" s="5">
        <v>36</v>
      </c>
    </row>
    <row r="47" spans="1:15" ht="12.2" customHeight="1" x14ac:dyDescent="0.2">
      <c r="A47" s="4">
        <v>37</v>
      </c>
      <c r="B47" s="16" t="s">
        <v>50</v>
      </c>
      <c r="C47" s="6">
        <v>215.19999999999987</v>
      </c>
      <c r="D47" s="6">
        <v>-43.170200000000008</v>
      </c>
      <c r="E47" s="6">
        <v>0</v>
      </c>
      <c r="F47" s="6">
        <f t="shared" si="48"/>
        <v>172.02979999999985</v>
      </c>
      <c r="G47" s="6">
        <f>SUM(F47)</f>
        <v>172.02979999999985</v>
      </c>
      <c r="H47" s="6">
        <v>9.710799999999999</v>
      </c>
      <c r="I47" s="6">
        <v>0</v>
      </c>
      <c r="J47" s="6">
        <f t="shared" si="49"/>
        <v>181.74059999999986</v>
      </c>
      <c r="K47" s="6">
        <f>SUM(J47)</f>
        <v>181.74059999999986</v>
      </c>
      <c r="L47" s="6">
        <v>-6.3056000000000001</v>
      </c>
      <c r="M47" s="6">
        <v>0</v>
      </c>
      <c r="N47" s="6">
        <f t="shared" si="50"/>
        <v>175.43499999999986</v>
      </c>
      <c r="O47" s="5">
        <v>37</v>
      </c>
    </row>
    <row r="48" spans="1:15" ht="12.2" customHeight="1" x14ac:dyDescent="0.2">
      <c r="A48" s="4">
        <v>38</v>
      </c>
      <c r="B48" s="14" t="s">
        <v>46</v>
      </c>
      <c r="C48" s="6">
        <f>SUM(C49+C50+C51+C54)</f>
        <v>34.326178010000007</v>
      </c>
      <c r="D48" s="6">
        <f t="shared" ref="D48:N48" si="51">SUM(D49+D50+D51+D54)</f>
        <v>-14.11718286</v>
      </c>
      <c r="E48" s="6">
        <f t="shared" si="51"/>
        <v>-1E-4</v>
      </c>
      <c r="F48" s="6">
        <f t="shared" si="51"/>
        <v>20.208895150000004</v>
      </c>
      <c r="G48" s="6">
        <f t="shared" si="51"/>
        <v>20.208895150000004</v>
      </c>
      <c r="H48" s="6">
        <f t="shared" si="51"/>
        <v>17.743205679999999</v>
      </c>
      <c r="I48" s="6">
        <f t="shared" si="51"/>
        <v>0</v>
      </c>
      <c r="J48" s="6">
        <f t="shared" si="51"/>
        <v>37.952100830000006</v>
      </c>
      <c r="K48" s="6">
        <f t="shared" si="51"/>
        <v>37.952100830000006</v>
      </c>
      <c r="L48" s="6">
        <f t="shared" si="51"/>
        <v>-8.611867819999997</v>
      </c>
      <c r="M48" s="6">
        <f t="shared" si="51"/>
        <v>0</v>
      </c>
      <c r="N48" s="6">
        <f t="shared" si="51"/>
        <v>29.340233010000006</v>
      </c>
      <c r="O48" s="5">
        <v>38</v>
      </c>
    </row>
    <row r="49" spans="1:15" ht="11.85" customHeight="1" x14ac:dyDescent="0.2">
      <c r="A49" s="4">
        <v>39</v>
      </c>
      <c r="B49" s="16" t="s">
        <v>47</v>
      </c>
      <c r="C49" s="6">
        <v>0</v>
      </c>
      <c r="D49" s="6">
        <v>0</v>
      </c>
      <c r="E49" s="6">
        <v>0</v>
      </c>
      <c r="F49" s="6">
        <f t="shared" ref="F49:F50" si="52">SUM(C49:E49)</f>
        <v>0</v>
      </c>
      <c r="G49" s="6">
        <f t="shared" ref="G49:G50" si="53">SUM(F49)</f>
        <v>0</v>
      </c>
      <c r="H49" s="6">
        <v>0</v>
      </c>
      <c r="I49" s="6">
        <v>0</v>
      </c>
      <c r="J49" s="6">
        <f t="shared" ref="J49:J50" si="54">SUM(G49:I49)</f>
        <v>0</v>
      </c>
      <c r="K49" s="6">
        <f t="shared" ref="K49:K50" si="55">SUM(J49)</f>
        <v>0</v>
      </c>
      <c r="L49" s="6">
        <v>0</v>
      </c>
      <c r="M49" s="6">
        <v>0</v>
      </c>
      <c r="N49" s="6">
        <f t="shared" ref="N49:N50" si="56">SUM(K49:M49)</f>
        <v>0</v>
      </c>
      <c r="O49" s="5">
        <v>39</v>
      </c>
    </row>
    <row r="50" spans="1:15" ht="11.85" customHeight="1" x14ac:dyDescent="0.2">
      <c r="A50" s="4">
        <v>40</v>
      </c>
      <c r="B50" s="16" t="s">
        <v>48</v>
      </c>
      <c r="C50" s="6">
        <v>7.5082809999999984</v>
      </c>
      <c r="D50" s="6">
        <v>-5.77028286</v>
      </c>
      <c r="E50" s="6">
        <v>0</v>
      </c>
      <c r="F50" s="6">
        <f t="shared" si="52"/>
        <v>1.7379981399999984</v>
      </c>
      <c r="G50" s="6">
        <f t="shared" si="53"/>
        <v>1.7379981399999984</v>
      </c>
      <c r="H50" s="6">
        <v>-2.109432E-2</v>
      </c>
      <c r="I50" s="6">
        <v>0</v>
      </c>
      <c r="J50" s="6">
        <f t="shared" si="54"/>
        <v>1.7169038199999984</v>
      </c>
      <c r="K50" s="6">
        <f t="shared" si="55"/>
        <v>1.7169038199999984</v>
      </c>
      <c r="L50" s="6">
        <v>-1.0895428199999992</v>
      </c>
      <c r="M50" s="6">
        <v>0</v>
      </c>
      <c r="N50" s="6">
        <f t="shared" si="56"/>
        <v>0.62736099999999917</v>
      </c>
      <c r="O50" s="5">
        <v>40</v>
      </c>
    </row>
    <row r="51" spans="1:15" ht="11.85" customHeight="1" x14ac:dyDescent="0.2">
      <c r="A51" s="4">
        <v>41</v>
      </c>
      <c r="B51" s="16" t="s">
        <v>49</v>
      </c>
      <c r="C51" s="6">
        <f>SUM(C52:C53)</f>
        <v>26.817897010000006</v>
      </c>
      <c r="D51" s="6">
        <f t="shared" ref="D51:N51" si="57">SUM(D52:D53)</f>
        <v>-8.3468999999999998</v>
      </c>
      <c r="E51" s="6">
        <f t="shared" si="57"/>
        <v>-1E-4</v>
      </c>
      <c r="F51" s="6">
        <f t="shared" si="57"/>
        <v>18.470897010000005</v>
      </c>
      <c r="G51" s="6">
        <f t="shared" si="57"/>
        <v>18.470897010000005</v>
      </c>
      <c r="H51" s="6">
        <f t="shared" si="57"/>
        <v>17.764299999999999</v>
      </c>
      <c r="I51" s="6">
        <f t="shared" si="57"/>
        <v>0</v>
      </c>
      <c r="J51" s="6">
        <f t="shared" si="57"/>
        <v>36.235197010000007</v>
      </c>
      <c r="K51" s="6">
        <f t="shared" si="57"/>
        <v>36.235197010000007</v>
      </c>
      <c r="L51" s="6">
        <f t="shared" si="57"/>
        <v>-7.5223249999999986</v>
      </c>
      <c r="M51" s="6">
        <f t="shared" si="57"/>
        <v>0</v>
      </c>
      <c r="N51" s="6">
        <f t="shared" si="57"/>
        <v>28.712872010000005</v>
      </c>
      <c r="O51" s="5">
        <v>41</v>
      </c>
    </row>
    <row r="52" spans="1:15" ht="11.85" customHeight="1" x14ac:dyDescent="0.2">
      <c r="A52" s="4">
        <v>42</v>
      </c>
      <c r="B52" s="17" t="s">
        <v>21</v>
      </c>
      <c r="C52" s="6">
        <v>26.529111330000006</v>
      </c>
      <c r="D52" s="6">
        <v>-8.5343</v>
      </c>
      <c r="E52" s="6">
        <v>0</v>
      </c>
      <c r="F52" s="6">
        <f t="shared" ref="F52:F54" si="58">SUM(C52:E52)</f>
        <v>17.994811330000005</v>
      </c>
      <c r="G52" s="6">
        <f t="shared" ref="G52:G54" si="59">SUM(F52)</f>
        <v>17.994811330000005</v>
      </c>
      <c r="H52" s="6">
        <v>-10.045200000000001</v>
      </c>
      <c r="I52" s="6">
        <v>1E-4</v>
      </c>
      <c r="J52" s="6">
        <f t="shared" ref="J52:J54" si="60">SUM(G52:I52)</f>
        <v>7.9497113300000031</v>
      </c>
      <c r="K52" s="6">
        <f t="shared" ref="K52:K54" si="61">SUM(J52)</f>
        <v>7.9497113300000031</v>
      </c>
      <c r="L52" s="6">
        <v>20.087247000000001</v>
      </c>
      <c r="M52" s="6">
        <v>0</v>
      </c>
      <c r="N52" s="6">
        <f t="shared" ref="N52:N54" si="62">SUM(K52:M52)</f>
        <v>28.036958330000004</v>
      </c>
      <c r="O52" s="5">
        <v>42</v>
      </c>
    </row>
    <row r="53" spans="1:15" ht="11.85" customHeight="1" x14ac:dyDescent="0.2">
      <c r="A53" s="4">
        <v>43</v>
      </c>
      <c r="B53" s="17" t="s">
        <v>22</v>
      </c>
      <c r="C53" s="6">
        <v>0.28878567999999999</v>
      </c>
      <c r="D53" s="6">
        <v>0.18739999999999987</v>
      </c>
      <c r="E53" s="6">
        <v>-1E-4</v>
      </c>
      <c r="F53" s="6">
        <f t="shared" si="58"/>
        <v>0.47608567999999984</v>
      </c>
      <c r="G53" s="6">
        <f t="shared" si="59"/>
        <v>0.47608567999999984</v>
      </c>
      <c r="H53" s="6">
        <v>27.8095</v>
      </c>
      <c r="I53" s="6">
        <v>-1E-4</v>
      </c>
      <c r="J53" s="6">
        <f t="shared" si="60"/>
        <v>28.285485680000001</v>
      </c>
      <c r="K53" s="6">
        <f t="shared" si="61"/>
        <v>28.285485680000001</v>
      </c>
      <c r="L53" s="6">
        <v>-27.609572</v>
      </c>
      <c r="M53" s="6">
        <v>0</v>
      </c>
      <c r="N53" s="6">
        <f t="shared" si="62"/>
        <v>0.67591368000000074</v>
      </c>
      <c r="O53" s="5">
        <v>43</v>
      </c>
    </row>
    <row r="54" spans="1:15" ht="11.85" customHeight="1" x14ac:dyDescent="0.2">
      <c r="A54" s="4">
        <v>44</v>
      </c>
      <c r="B54" s="16" t="s">
        <v>50</v>
      </c>
      <c r="C54" s="6">
        <v>0</v>
      </c>
      <c r="D54" s="6">
        <v>0</v>
      </c>
      <c r="E54" s="6">
        <v>0</v>
      </c>
      <c r="F54" s="6">
        <f t="shared" si="58"/>
        <v>0</v>
      </c>
      <c r="G54" s="6">
        <f t="shared" si="59"/>
        <v>0</v>
      </c>
      <c r="H54" s="6">
        <v>0</v>
      </c>
      <c r="I54" s="6">
        <v>0</v>
      </c>
      <c r="J54" s="6">
        <f t="shared" si="60"/>
        <v>0</v>
      </c>
      <c r="K54" s="6">
        <f t="shared" si="61"/>
        <v>0</v>
      </c>
      <c r="L54" s="6">
        <v>0</v>
      </c>
      <c r="M54" s="6">
        <v>0</v>
      </c>
      <c r="N54" s="6">
        <f t="shared" si="62"/>
        <v>0</v>
      </c>
      <c r="O54" s="5">
        <v>44</v>
      </c>
    </row>
    <row r="55" spans="1:15" ht="12.6" customHeight="1" x14ac:dyDescent="0.2">
      <c r="A55" s="4">
        <v>45</v>
      </c>
      <c r="B55" s="11" t="s">
        <v>56</v>
      </c>
      <c r="C55" s="27">
        <f t="shared" ref="C55:N55" si="63">SUM(C56+C68+C84+C91)</f>
        <v>51051.129767200015</v>
      </c>
      <c r="D55" s="27">
        <f t="shared" si="63"/>
        <v>-3623.5993412899998</v>
      </c>
      <c r="E55" s="27">
        <f t="shared" si="63"/>
        <v>-1E-4</v>
      </c>
      <c r="F55" s="27">
        <f t="shared" si="63"/>
        <v>47427.530325910011</v>
      </c>
      <c r="G55" s="27">
        <f t="shared" si="63"/>
        <v>47427.530325910011</v>
      </c>
      <c r="H55" s="27">
        <f t="shared" si="63"/>
        <v>987.15327016999981</v>
      </c>
      <c r="I55" s="27">
        <f t="shared" si="63"/>
        <v>-2.0000000000000001E-4</v>
      </c>
      <c r="J55" s="27">
        <f t="shared" si="63"/>
        <v>48414.683396080007</v>
      </c>
      <c r="K55" s="27">
        <f t="shared" si="63"/>
        <v>48414.683396080007</v>
      </c>
      <c r="L55" s="27">
        <f t="shared" si="63"/>
        <v>229.68785052999968</v>
      </c>
      <c r="M55" s="27">
        <f t="shared" si="63"/>
        <v>-1.5999999999999996E-5</v>
      </c>
      <c r="N55" s="27">
        <f t="shared" si="63"/>
        <v>48644.371230610006</v>
      </c>
      <c r="O55" s="5">
        <v>45</v>
      </c>
    </row>
    <row r="56" spans="1:15" ht="12.4" customHeight="1" x14ac:dyDescent="0.2">
      <c r="A56" s="4">
        <v>46</v>
      </c>
      <c r="B56" s="12" t="s">
        <v>57</v>
      </c>
      <c r="C56" s="6">
        <f>SUM(C57)</f>
        <v>5822.5999999999995</v>
      </c>
      <c r="D56" s="6">
        <f t="shared" ref="D56:N56" si="64">SUM(D57)</f>
        <v>656.59999999999991</v>
      </c>
      <c r="E56" s="6">
        <f t="shared" si="64"/>
        <v>0</v>
      </c>
      <c r="F56" s="6">
        <f t="shared" si="64"/>
        <v>6479.1999999999989</v>
      </c>
      <c r="G56" s="6">
        <f t="shared" si="64"/>
        <v>6479.1999999999989</v>
      </c>
      <c r="H56" s="6">
        <f t="shared" si="64"/>
        <v>497.9</v>
      </c>
      <c r="I56" s="6">
        <f t="shared" si="64"/>
        <v>0</v>
      </c>
      <c r="J56" s="6">
        <f t="shared" si="64"/>
        <v>6977.0999999999985</v>
      </c>
      <c r="K56" s="6">
        <f t="shared" si="64"/>
        <v>6977.0999999999985</v>
      </c>
      <c r="L56" s="6">
        <f t="shared" si="64"/>
        <v>536.624684</v>
      </c>
      <c r="M56" s="6">
        <f t="shared" si="64"/>
        <v>0</v>
      </c>
      <c r="N56" s="6">
        <f t="shared" si="64"/>
        <v>7513.7246839999989</v>
      </c>
      <c r="O56" s="5">
        <v>46</v>
      </c>
    </row>
    <row r="57" spans="1:15" ht="12.2" customHeight="1" x14ac:dyDescent="0.2">
      <c r="A57" s="4">
        <v>47</v>
      </c>
      <c r="B57" s="14" t="s">
        <v>58</v>
      </c>
      <c r="C57" s="6">
        <f>SUM(C58+C63)</f>
        <v>5822.5999999999995</v>
      </c>
      <c r="D57" s="6">
        <f t="shared" ref="D57:N57" si="65">SUM(D58+D63)</f>
        <v>656.59999999999991</v>
      </c>
      <c r="E57" s="6">
        <f t="shared" si="65"/>
        <v>0</v>
      </c>
      <c r="F57" s="6">
        <f t="shared" si="65"/>
        <v>6479.1999999999989</v>
      </c>
      <c r="G57" s="6">
        <f t="shared" si="65"/>
        <v>6479.1999999999989</v>
      </c>
      <c r="H57" s="6">
        <f t="shared" si="65"/>
        <v>497.9</v>
      </c>
      <c r="I57" s="6">
        <f t="shared" si="65"/>
        <v>0</v>
      </c>
      <c r="J57" s="6">
        <f t="shared" si="65"/>
        <v>6977.0999999999985</v>
      </c>
      <c r="K57" s="6">
        <f t="shared" si="65"/>
        <v>6977.0999999999985</v>
      </c>
      <c r="L57" s="6">
        <f t="shared" si="65"/>
        <v>536.624684</v>
      </c>
      <c r="M57" s="6">
        <f t="shared" si="65"/>
        <v>0</v>
      </c>
      <c r="N57" s="6">
        <f t="shared" si="65"/>
        <v>7513.7246839999989</v>
      </c>
      <c r="O57" s="5">
        <v>47</v>
      </c>
    </row>
    <row r="58" spans="1:15" ht="12.2" customHeight="1" x14ac:dyDescent="0.2">
      <c r="A58" s="4">
        <v>48</v>
      </c>
      <c r="B58" s="16" t="s">
        <v>59</v>
      </c>
      <c r="C58" s="6">
        <f>SUM(C59:C62)</f>
        <v>905.69999999999982</v>
      </c>
      <c r="D58" s="6">
        <f t="shared" ref="D58:N58" si="66">SUM(D59:D62)</f>
        <v>28</v>
      </c>
      <c r="E58" s="6">
        <f t="shared" si="66"/>
        <v>0</v>
      </c>
      <c r="F58" s="6">
        <f t="shared" si="66"/>
        <v>933.69999999999982</v>
      </c>
      <c r="G58" s="6">
        <f t="shared" si="66"/>
        <v>933.69999999999982</v>
      </c>
      <c r="H58" s="6">
        <f t="shared" si="66"/>
        <v>168.20000000000002</v>
      </c>
      <c r="I58" s="6">
        <f t="shared" si="66"/>
        <v>0</v>
      </c>
      <c r="J58" s="6">
        <f t="shared" si="66"/>
        <v>1101.8999999999999</v>
      </c>
      <c r="K58" s="6">
        <f t="shared" si="66"/>
        <v>1101.8999999999999</v>
      </c>
      <c r="L58" s="6">
        <f t="shared" si="66"/>
        <v>183.09667400000001</v>
      </c>
      <c r="M58" s="6">
        <f t="shared" si="66"/>
        <v>0</v>
      </c>
      <c r="N58" s="6">
        <f t="shared" si="66"/>
        <v>1284.9966739999998</v>
      </c>
      <c r="O58" s="5">
        <v>48</v>
      </c>
    </row>
    <row r="59" spans="1:15" ht="11.85" customHeight="1" x14ac:dyDescent="0.2">
      <c r="A59" s="4">
        <v>49</v>
      </c>
      <c r="B59" s="17" t="s">
        <v>60</v>
      </c>
      <c r="C59" s="6">
        <v>100.39999999999999</v>
      </c>
      <c r="D59" s="6">
        <v>69.2</v>
      </c>
      <c r="E59" s="6">
        <v>0</v>
      </c>
      <c r="F59" s="6">
        <f t="shared" ref="F59:F62" si="67">SUM(C59:E59)</f>
        <v>169.6</v>
      </c>
      <c r="G59" s="6">
        <f t="shared" ref="G59:G62" si="68">SUM(F59)</f>
        <v>169.6</v>
      </c>
      <c r="H59" s="6">
        <v>2</v>
      </c>
      <c r="I59" s="6">
        <v>0</v>
      </c>
      <c r="J59" s="6">
        <f t="shared" ref="J59:J62" si="69">SUM(G59:I59)</f>
        <v>171.6</v>
      </c>
      <c r="K59" s="6">
        <f t="shared" ref="K59:K62" si="70">SUM(J59)</f>
        <v>171.6</v>
      </c>
      <c r="L59" s="6">
        <v>2</v>
      </c>
      <c r="M59" s="6">
        <v>0</v>
      </c>
      <c r="N59" s="6">
        <f t="shared" ref="N59:N62" si="71">SUM(K59:M59)</f>
        <v>173.6</v>
      </c>
      <c r="O59" s="5">
        <v>49</v>
      </c>
    </row>
    <row r="60" spans="1:15" ht="11.85" customHeight="1" x14ac:dyDescent="0.2">
      <c r="A60" s="4">
        <v>50</v>
      </c>
      <c r="B60" s="17" t="s">
        <v>61</v>
      </c>
      <c r="C60" s="6">
        <v>0</v>
      </c>
      <c r="D60" s="6">
        <v>0</v>
      </c>
      <c r="E60" s="6">
        <v>0</v>
      </c>
      <c r="F60" s="6">
        <f t="shared" si="67"/>
        <v>0</v>
      </c>
      <c r="G60" s="6">
        <f t="shared" si="68"/>
        <v>0</v>
      </c>
      <c r="H60" s="6">
        <v>0</v>
      </c>
      <c r="I60" s="6">
        <v>0</v>
      </c>
      <c r="J60" s="6">
        <f t="shared" si="69"/>
        <v>0</v>
      </c>
      <c r="K60" s="6">
        <f t="shared" si="70"/>
        <v>0</v>
      </c>
      <c r="L60" s="6">
        <v>0</v>
      </c>
      <c r="M60" s="6">
        <v>0</v>
      </c>
      <c r="N60" s="6">
        <f t="shared" si="71"/>
        <v>0</v>
      </c>
      <c r="O60" s="5">
        <v>50</v>
      </c>
    </row>
    <row r="61" spans="1:15" ht="11.85" customHeight="1" x14ac:dyDescent="0.2">
      <c r="A61" s="4">
        <v>51</v>
      </c>
      <c r="B61" s="17" t="s">
        <v>23</v>
      </c>
      <c r="C61" s="6">
        <v>747.39999999999986</v>
      </c>
      <c r="D61" s="6">
        <v>-41.2</v>
      </c>
      <c r="E61" s="6">
        <v>0</v>
      </c>
      <c r="F61" s="6">
        <f t="shared" si="67"/>
        <v>706.19999999999982</v>
      </c>
      <c r="G61" s="6">
        <f t="shared" si="68"/>
        <v>706.19999999999982</v>
      </c>
      <c r="H61" s="6">
        <v>165.4</v>
      </c>
      <c r="I61" s="6">
        <v>0</v>
      </c>
      <c r="J61" s="6">
        <f t="shared" si="69"/>
        <v>871.5999999999998</v>
      </c>
      <c r="K61" s="6">
        <f t="shared" si="70"/>
        <v>871.5999999999998</v>
      </c>
      <c r="L61" s="6">
        <v>180.296674</v>
      </c>
      <c r="M61" s="6">
        <v>0</v>
      </c>
      <c r="N61" s="6">
        <f t="shared" si="71"/>
        <v>1051.8966739999998</v>
      </c>
      <c r="O61" s="5">
        <v>51</v>
      </c>
    </row>
    <row r="62" spans="1:15" ht="11.85" customHeight="1" x14ac:dyDescent="0.2">
      <c r="A62" s="4">
        <v>52</v>
      </c>
      <c r="B62" s="17" t="s">
        <v>62</v>
      </c>
      <c r="C62" s="6">
        <v>57.899999999999991</v>
      </c>
      <c r="D62" s="6">
        <v>0</v>
      </c>
      <c r="E62" s="6">
        <v>0</v>
      </c>
      <c r="F62" s="6">
        <f t="shared" si="67"/>
        <v>57.899999999999991</v>
      </c>
      <c r="G62" s="6">
        <f t="shared" si="68"/>
        <v>57.899999999999991</v>
      </c>
      <c r="H62" s="6">
        <v>0.8</v>
      </c>
      <c r="I62" s="6">
        <v>0</v>
      </c>
      <c r="J62" s="6">
        <f t="shared" si="69"/>
        <v>58.699999999999989</v>
      </c>
      <c r="K62" s="6">
        <f t="shared" si="70"/>
        <v>58.699999999999989</v>
      </c>
      <c r="L62" s="6">
        <v>0.8</v>
      </c>
      <c r="M62" s="6">
        <v>0</v>
      </c>
      <c r="N62" s="6">
        <f t="shared" si="71"/>
        <v>59.499999999999986</v>
      </c>
      <c r="O62" s="5">
        <v>52</v>
      </c>
    </row>
    <row r="63" spans="1:15" ht="12.2" customHeight="1" x14ac:dyDescent="0.2">
      <c r="A63" s="4">
        <v>53</v>
      </c>
      <c r="B63" s="16" t="s">
        <v>63</v>
      </c>
      <c r="C63" s="6">
        <f>SUM(C64:C67)</f>
        <v>4916.8999999999996</v>
      </c>
      <c r="D63" s="6">
        <f t="shared" ref="D63:N63" si="72">SUM(D64:D67)</f>
        <v>628.59999999999991</v>
      </c>
      <c r="E63" s="6">
        <f t="shared" si="72"/>
        <v>0</v>
      </c>
      <c r="F63" s="6">
        <f t="shared" si="72"/>
        <v>5545.4999999999991</v>
      </c>
      <c r="G63" s="6">
        <f t="shared" si="72"/>
        <v>5545.4999999999991</v>
      </c>
      <c r="H63" s="6">
        <f t="shared" si="72"/>
        <v>329.7</v>
      </c>
      <c r="I63" s="6">
        <f t="shared" si="72"/>
        <v>0</v>
      </c>
      <c r="J63" s="6">
        <f t="shared" si="72"/>
        <v>5875.1999999999989</v>
      </c>
      <c r="K63" s="6">
        <f t="shared" si="72"/>
        <v>5875.1999999999989</v>
      </c>
      <c r="L63" s="6">
        <f t="shared" si="72"/>
        <v>353.52800999999999</v>
      </c>
      <c r="M63" s="6">
        <f t="shared" si="72"/>
        <v>0</v>
      </c>
      <c r="N63" s="6">
        <f t="shared" si="72"/>
        <v>6228.7280099999989</v>
      </c>
      <c r="O63" s="5">
        <v>53</v>
      </c>
    </row>
    <row r="64" spans="1:15" ht="11.85" customHeight="1" x14ac:dyDescent="0.2">
      <c r="A64" s="4">
        <v>54</v>
      </c>
      <c r="B64" s="17" t="s">
        <v>60</v>
      </c>
      <c r="C64" s="6">
        <v>763.9</v>
      </c>
      <c r="D64" s="6">
        <v>56.5</v>
      </c>
      <c r="E64" s="6">
        <v>0</v>
      </c>
      <c r="F64" s="6">
        <f t="shared" ref="F64:F67" si="73">SUM(C64:E64)</f>
        <v>820.4</v>
      </c>
      <c r="G64" s="6">
        <f t="shared" ref="G64:G67" si="74">SUM(F64)</f>
        <v>820.4</v>
      </c>
      <c r="H64" s="6">
        <v>0</v>
      </c>
      <c r="I64" s="6">
        <v>0</v>
      </c>
      <c r="J64" s="6">
        <f t="shared" ref="J64:J67" si="75">SUM(G64:I64)</f>
        <v>820.4</v>
      </c>
      <c r="K64" s="6">
        <f t="shared" ref="K64:K67" si="76">SUM(J64)</f>
        <v>820.4</v>
      </c>
      <c r="L64" s="6">
        <v>0</v>
      </c>
      <c r="M64" s="6">
        <v>0</v>
      </c>
      <c r="N64" s="6">
        <f t="shared" ref="N64:N67" si="77">SUM(K64:M64)</f>
        <v>820.4</v>
      </c>
      <c r="O64" s="5">
        <v>54</v>
      </c>
    </row>
    <row r="65" spans="1:15" ht="11.85" customHeight="1" x14ac:dyDescent="0.2">
      <c r="A65" s="4">
        <v>55</v>
      </c>
      <c r="B65" s="17" t="s">
        <v>61</v>
      </c>
      <c r="C65" s="6">
        <v>0</v>
      </c>
      <c r="D65" s="6">
        <v>0</v>
      </c>
      <c r="E65" s="6">
        <v>0</v>
      </c>
      <c r="F65" s="6">
        <f t="shared" si="73"/>
        <v>0</v>
      </c>
      <c r="G65" s="6">
        <f t="shared" si="74"/>
        <v>0</v>
      </c>
      <c r="H65" s="6">
        <v>0</v>
      </c>
      <c r="I65" s="6">
        <v>0</v>
      </c>
      <c r="J65" s="6">
        <f t="shared" si="75"/>
        <v>0</v>
      </c>
      <c r="K65" s="6">
        <f t="shared" si="76"/>
        <v>0</v>
      </c>
      <c r="L65" s="6">
        <v>0</v>
      </c>
      <c r="M65" s="6">
        <v>0</v>
      </c>
      <c r="N65" s="6">
        <f t="shared" si="77"/>
        <v>0</v>
      </c>
      <c r="O65" s="5">
        <v>55</v>
      </c>
    </row>
    <row r="66" spans="1:15" ht="11.85" customHeight="1" x14ac:dyDescent="0.2">
      <c r="A66" s="4">
        <v>56</v>
      </c>
      <c r="B66" s="17" t="s">
        <v>23</v>
      </c>
      <c r="C66" s="6">
        <v>3924.7999999999997</v>
      </c>
      <c r="D66" s="6">
        <v>572.09999999999991</v>
      </c>
      <c r="E66" s="6">
        <v>0</v>
      </c>
      <c r="F66" s="6">
        <f t="shared" si="73"/>
        <v>4496.8999999999996</v>
      </c>
      <c r="G66" s="6">
        <f t="shared" si="74"/>
        <v>4496.8999999999996</v>
      </c>
      <c r="H66" s="6">
        <v>272.5</v>
      </c>
      <c r="I66" s="6">
        <v>0</v>
      </c>
      <c r="J66" s="6">
        <f t="shared" si="75"/>
        <v>4769.3999999999996</v>
      </c>
      <c r="K66" s="6">
        <f t="shared" si="76"/>
        <v>4769.3999999999996</v>
      </c>
      <c r="L66" s="6">
        <v>296.32801000000001</v>
      </c>
      <c r="M66" s="6">
        <v>0</v>
      </c>
      <c r="N66" s="6">
        <f t="shared" si="77"/>
        <v>5065.7280099999998</v>
      </c>
      <c r="O66" s="5">
        <v>56</v>
      </c>
    </row>
    <row r="67" spans="1:15" ht="11.85" customHeight="1" x14ac:dyDescent="0.2">
      <c r="A67" s="4">
        <v>57</v>
      </c>
      <c r="B67" s="17" t="s">
        <v>62</v>
      </c>
      <c r="C67" s="6">
        <v>228.19999999999982</v>
      </c>
      <c r="D67" s="6">
        <v>0</v>
      </c>
      <c r="E67" s="6">
        <v>0</v>
      </c>
      <c r="F67" s="6">
        <f t="shared" si="73"/>
        <v>228.19999999999982</v>
      </c>
      <c r="G67" s="6">
        <f t="shared" si="74"/>
        <v>228.19999999999982</v>
      </c>
      <c r="H67" s="6">
        <v>57.2</v>
      </c>
      <c r="I67" s="6">
        <v>0</v>
      </c>
      <c r="J67" s="6">
        <f t="shared" si="75"/>
        <v>285.39999999999981</v>
      </c>
      <c r="K67" s="6">
        <f t="shared" si="76"/>
        <v>285.39999999999981</v>
      </c>
      <c r="L67" s="6">
        <v>57.2</v>
      </c>
      <c r="M67" s="6">
        <v>0</v>
      </c>
      <c r="N67" s="6">
        <f t="shared" si="77"/>
        <v>342.5999999999998</v>
      </c>
      <c r="O67" s="5">
        <v>57</v>
      </c>
    </row>
    <row r="68" spans="1:15" ht="12.4" customHeight="1" x14ac:dyDescent="0.2">
      <c r="A68" s="4">
        <v>58</v>
      </c>
      <c r="B68" s="12" t="s">
        <v>64</v>
      </c>
      <c r="C68" s="6">
        <f t="shared" ref="C68:N68" si="78">SUM(C69+C72+C76+C81)</f>
        <v>27546.05986454001</v>
      </c>
      <c r="D68" s="6">
        <f t="shared" si="78"/>
        <v>-2299.0240999999996</v>
      </c>
      <c r="E68" s="6">
        <f t="shared" si="78"/>
        <v>-1E-4</v>
      </c>
      <c r="F68" s="6">
        <f t="shared" si="78"/>
        <v>25247.03566454001</v>
      </c>
      <c r="G68" s="6">
        <f t="shared" si="78"/>
        <v>25247.03566454001</v>
      </c>
      <c r="H68" s="6">
        <f t="shared" si="78"/>
        <v>-361.18460000000005</v>
      </c>
      <c r="I68" s="6">
        <f t="shared" si="78"/>
        <v>1E-4</v>
      </c>
      <c r="J68" s="6">
        <f t="shared" si="78"/>
        <v>24885.851164540007</v>
      </c>
      <c r="K68" s="6">
        <f t="shared" si="78"/>
        <v>24885.851164540007</v>
      </c>
      <c r="L68" s="6">
        <f t="shared" si="78"/>
        <v>-2051.4691630000002</v>
      </c>
      <c r="M68" s="6">
        <f t="shared" si="78"/>
        <v>-1E-4</v>
      </c>
      <c r="N68" s="6">
        <f t="shared" si="78"/>
        <v>22834.381901540008</v>
      </c>
      <c r="O68" s="5">
        <v>58</v>
      </c>
    </row>
    <row r="69" spans="1:15" ht="12.2" customHeight="1" x14ac:dyDescent="0.2">
      <c r="A69" s="4">
        <v>59</v>
      </c>
      <c r="B69" s="14" t="s">
        <v>66</v>
      </c>
      <c r="C69" s="6">
        <f>SUM(C70:C71)</f>
        <v>0</v>
      </c>
      <c r="D69" s="6">
        <f t="shared" ref="D69:N69" si="79">SUM(D70:D71)</f>
        <v>0</v>
      </c>
      <c r="E69" s="6">
        <f t="shared" si="79"/>
        <v>0</v>
      </c>
      <c r="F69" s="6">
        <f t="shared" si="79"/>
        <v>0</v>
      </c>
      <c r="G69" s="6">
        <f t="shared" si="79"/>
        <v>0</v>
      </c>
      <c r="H69" s="6">
        <f t="shared" si="79"/>
        <v>0</v>
      </c>
      <c r="I69" s="6">
        <f t="shared" si="79"/>
        <v>0</v>
      </c>
      <c r="J69" s="6">
        <f t="shared" si="79"/>
        <v>0</v>
      </c>
      <c r="K69" s="6">
        <f t="shared" si="79"/>
        <v>0</v>
      </c>
      <c r="L69" s="6">
        <f t="shared" si="79"/>
        <v>0</v>
      </c>
      <c r="M69" s="6">
        <f t="shared" si="79"/>
        <v>0</v>
      </c>
      <c r="N69" s="6">
        <f t="shared" si="79"/>
        <v>0</v>
      </c>
      <c r="O69" s="5">
        <v>59</v>
      </c>
    </row>
    <row r="70" spans="1:15" ht="11.85" customHeight="1" x14ac:dyDescent="0.2">
      <c r="A70" s="4">
        <v>60</v>
      </c>
      <c r="B70" s="16" t="s">
        <v>59</v>
      </c>
      <c r="C70" s="6">
        <v>0</v>
      </c>
      <c r="D70" s="6">
        <v>0</v>
      </c>
      <c r="E70" s="6">
        <v>0</v>
      </c>
      <c r="F70" s="6">
        <f t="shared" ref="F70:F71" si="80">SUM(C70:E70)</f>
        <v>0</v>
      </c>
      <c r="G70" s="6">
        <f t="shared" ref="G70:G71" si="81">SUM(F70)</f>
        <v>0</v>
      </c>
      <c r="H70" s="6">
        <v>0</v>
      </c>
      <c r="I70" s="6">
        <v>0</v>
      </c>
      <c r="J70" s="6">
        <f t="shared" ref="J70:J71" si="82">SUM(G70:I70)</f>
        <v>0</v>
      </c>
      <c r="K70" s="6">
        <f t="shared" ref="K70:K71" si="83">SUM(J70)</f>
        <v>0</v>
      </c>
      <c r="L70" s="6">
        <v>0</v>
      </c>
      <c r="M70" s="6">
        <v>0</v>
      </c>
      <c r="N70" s="6">
        <f t="shared" ref="N70:N71" si="84">SUM(K70:M70)</f>
        <v>0</v>
      </c>
      <c r="O70" s="5">
        <v>60</v>
      </c>
    </row>
    <row r="71" spans="1:15" ht="11.85" customHeight="1" x14ac:dyDescent="0.2">
      <c r="A71" s="4">
        <v>61</v>
      </c>
      <c r="B71" s="16" t="s">
        <v>63</v>
      </c>
      <c r="C71" s="6">
        <v>0</v>
      </c>
      <c r="D71" s="6">
        <v>0</v>
      </c>
      <c r="E71" s="6">
        <v>0</v>
      </c>
      <c r="F71" s="6">
        <f t="shared" si="80"/>
        <v>0</v>
      </c>
      <c r="G71" s="6">
        <f t="shared" si="81"/>
        <v>0</v>
      </c>
      <c r="H71" s="6">
        <v>0</v>
      </c>
      <c r="I71" s="6">
        <v>0</v>
      </c>
      <c r="J71" s="6">
        <f t="shared" si="82"/>
        <v>0</v>
      </c>
      <c r="K71" s="6">
        <f t="shared" si="83"/>
        <v>0</v>
      </c>
      <c r="L71" s="6">
        <v>0</v>
      </c>
      <c r="M71" s="6">
        <v>0</v>
      </c>
      <c r="N71" s="6">
        <f t="shared" si="84"/>
        <v>0</v>
      </c>
      <c r="O71" s="5">
        <v>61</v>
      </c>
    </row>
    <row r="72" spans="1:15" ht="12.2" customHeight="1" x14ac:dyDescent="0.2">
      <c r="A72" s="4">
        <v>62</v>
      </c>
      <c r="B72" s="14" t="s">
        <v>65</v>
      </c>
      <c r="C72" s="6">
        <f t="shared" ref="C72:N72" si="85">SUM(C73:C75)</f>
        <v>257.5</v>
      </c>
      <c r="D72" s="6">
        <f t="shared" si="85"/>
        <v>0</v>
      </c>
      <c r="E72" s="6">
        <f t="shared" si="85"/>
        <v>0</v>
      </c>
      <c r="F72" s="6">
        <f t="shared" si="85"/>
        <v>257.5</v>
      </c>
      <c r="G72" s="6">
        <f t="shared" si="85"/>
        <v>257.5</v>
      </c>
      <c r="H72" s="6">
        <f t="shared" si="85"/>
        <v>0</v>
      </c>
      <c r="I72" s="6">
        <f t="shared" si="85"/>
        <v>0</v>
      </c>
      <c r="J72" s="6">
        <f t="shared" si="85"/>
        <v>257.5</v>
      </c>
      <c r="K72" s="6">
        <f t="shared" si="85"/>
        <v>257.5</v>
      </c>
      <c r="L72" s="6">
        <f t="shared" si="85"/>
        <v>0</v>
      </c>
      <c r="M72" s="6">
        <f t="shared" si="85"/>
        <v>0</v>
      </c>
      <c r="N72" s="6">
        <f t="shared" si="85"/>
        <v>257.5</v>
      </c>
      <c r="O72" s="5">
        <v>62</v>
      </c>
    </row>
    <row r="73" spans="1:15" ht="12.2" customHeight="1" x14ac:dyDescent="0.2">
      <c r="A73" s="4">
        <v>63</v>
      </c>
      <c r="B73" s="16" t="s">
        <v>59</v>
      </c>
      <c r="C73" s="6">
        <v>257.5</v>
      </c>
      <c r="D73" s="6">
        <v>0</v>
      </c>
      <c r="E73" s="6">
        <v>0</v>
      </c>
      <c r="F73" s="6">
        <f t="shared" ref="F73:F75" si="86">SUM(C73:E73)</f>
        <v>257.5</v>
      </c>
      <c r="G73" s="6">
        <f>SUM(F73)</f>
        <v>257.5</v>
      </c>
      <c r="H73" s="6">
        <v>0</v>
      </c>
      <c r="I73" s="6">
        <v>0</v>
      </c>
      <c r="J73" s="6">
        <f t="shared" ref="J73:J75" si="87">SUM(G73:I73)</f>
        <v>257.5</v>
      </c>
      <c r="K73" s="6">
        <f>SUM(J73)</f>
        <v>257.5</v>
      </c>
      <c r="L73" s="6">
        <v>0</v>
      </c>
      <c r="M73" s="6">
        <v>0</v>
      </c>
      <c r="N73" s="6">
        <f t="shared" ref="N73:N75" si="88">SUM(K73:M73)</f>
        <v>257.5</v>
      </c>
      <c r="O73" s="5">
        <v>63</v>
      </c>
    </row>
    <row r="74" spans="1:15" ht="12.75" customHeight="1" x14ac:dyDescent="0.2">
      <c r="A74" s="4"/>
      <c r="B74" s="11" t="s">
        <v>123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5"/>
    </row>
    <row r="75" spans="1:15" ht="12.2" customHeight="1" x14ac:dyDescent="0.2">
      <c r="A75" s="4">
        <v>64</v>
      </c>
      <c r="B75" s="16" t="s">
        <v>63</v>
      </c>
      <c r="C75" s="6">
        <v>0</v>
      </c>
      <c r="D75" s="6">
        <v>0</v>
      </c>
      <c r="E75" s="6">
        <v>0</v>
      </c>
      <c r="F75" s="6">
        <f t="shared" si="86"/>
        <v>0</v>
      </c>
      <c r="G75" s="6">
        <f>SUM(F75)</f>
        <v>0</v>
      </c>
      <c r="H75" s="6">
        <v>0</v>
      </c>
      <c r="I75" s="6">
        <v>0</v>
      </c>
      <c r="J75" s="6">
        <f t="shared" si="87"/>
        <v>0</v>
      </c>
      <c r="K75" s="6">
        <f>SUM(J75)</f>
        <v>0</v>
      </c>
      <c r="L75" s="6">
        <v>0</v>
      </c>
      <c r="M75" s="6">
        <v>0</v>
      </c>
      <c r="N75" s="6">
        <f t="shared" si="88"/>
        <v>0</v>
      </c>
      <c r="O75" s="5">
        <v>64</v>
      </c>
    </row>
    <row r="76" spans="1:15" ht="12.6" customHeight="1" x14ac:dyDescent="0.2">
      <c r="A76" s="4">
        <v>65</v>
      </c>
      <c r="B76" s="14" t="s">
        <v>67</v>
      </c>
      <c r="C76" s="6">
        <f>SUM(C77:C78)</f>
        <v>27288.55986454001</v>
      </c>
      <c r="D76" s="6">
        <f t="shared" ref="D76:N76" si="89">SUM(D77:D78)</f>
        <v>-2299.0240999999996</v>
      </c>
      <c r="E76" s="6">
        <f t="shared" si="89"/>
        <v>-1E-4</v>
      </c>
      <c r="F76" s="6">
        <f t="shared" si="89"/>
        <v>24989.53566454001</v>
      </c>
      <c r="G76" s="6">
        <f t="shared" si="89"/>
        <v>24989.53566454001</v>
      </c>
      <c r="H76" s="6">
        <f t="shared" si="89"/>
        <v>-361.18460000000005</v>
      </c>
      <c r="I76" s="6">
        <f t="shared" si="89"/>
        <v>1E-4</v>
      </c>
      <c r="J76" s="6">
        <f t="shared" si="89"/>
        <v>24628.351164540007</v>
      </c>
      <c r="K76" s="6">
        <f t="shared" si="89"/>
        <v>24628.351164540007</v>
      </c>
      <c r="L76" s="6">
        <f t="shared" si="89"/>
        <v>-2051.4691630000002</v>
      </c>
      <c r="M76" s="6">
        <f t="shared" si="89"/>
        <v>-1E-4</v>
      </c>
      <c r="N76" s="6">
        <f t="shared" si="89"/>
        <v>22576.881901540008</v>
      </c>
      <c r="O76" s="5">
        <v>65</v>
      </c>
    </row>
    <row r="77" spans="1:15" ht="12.6" customHeight="1" x14ac:dyDescent="0.2">
      <c r="A77" s="4">
        <v>66</v>
      </c>
      <c r="B77" s="16" t="s">
        <v>59</v>
      </c>
      <c r="C77" s="6">
        <v>0</v>
      </c>
      <c r="D77" s="6">
        <v>0</v>
      </c>
      <c r="E77" s="6">
        <v>0</v>
      </c>
      <c r="F77" s="6">
        <f>SUM(C77:E77)</f>
        <v>0</v>
      </c>
      <c r="G77" s="6">
        <f>SUM(F77)</f>
        <v>0</v>
      </c>
      <c r="H77" s="6">
        <v>0</v>
      </c>
      <c r="I77" s="6">
        <v>0</v>
      </c>
      <c r="J77" s="6">
        <f>SUM(G77:I77)</f>
        <v>0</v>
      </c>
      <c r="K77" s="6">
        <f>SUM(J77)</f>
        <v>0</v>
      </c>
      <c r="L77" s="6">
        <v>0</v>
      </c>
      <c r="M77" s="6">
        <v>0</v>
      </c>
      <c r="N77" s="6">
        <f>SUM(K77:M77)</f>
        <v>0</v>
      </c>
      <c r="O77" s="5">
        <v>66</v>
      </c>
    </row>
    <row r="78" spans="1:15" ht="12.6" customHeight="1" x14ac:dyDescent="0.2">
      <c r="A78" s="4">
        <v>67</v>
      </c>
      <c r="B78" s="16" t="s">
        <v>63</v>
      </c>
      <c r="C78" s="6">
        <f>SUM(C79:C80)</f>
        <v>27288.55986454001</v>
      </c>
      <c r="D78" s="6">
        <f t="shared" ref="D78:N78" si="90">SUM(D79:D80)</f>
        <v>-2299.0240999999996</v>
      </c>
      <c r="E78" s="6">
        <f t="shared" si="90"/>
        <v>-1E-4</v>
      </c>
      <c r="F78" s="6">
        <f t="shared" si="90"/>
        <v>24989.53566454001</v>
      </c>
      <c r="G78" s="6">
        <f t="shared" si="90"/>
        <v>24989.53566454001</v>
      </c>
      <c r="H78" s="6">
        <f t="shared" si="90"/>
        <v>-361.18460000000005</v>
      </c>
      <c r="I78" s="6">
        <f t="shared" si="90"/>
        <v>1E-4</v>
      </c>
      <c r="J78" s="6">
        <f t="shared" si="90"/>
        <v>24628.351164540007</v>
      </c>
      <c r="K78" s="6">
        <f t="shared" si="90"/>
        <v>24628.351164540007</v>
      </c>
      <c r="L78" s="6">
        <f t="shared" si="90"/>
        <v>-2051.4691630000002</v>
      </c>
      <c r="M78" s="6">
        <f t="shared" si="90"/>
        <v>-1E-4</v>
      </c>
      <c r="N78" s="6">
        <f t="shared" si="90"/>
        <v>22576.881901540008</v>
      </c>
      <c r="O78" s="5">
        <v>67</v>
      </c>
    </row>
    <row r="79" spans="1:15" ht="12.6" customHeight="1" x14ac:dyDescent="0.2">
      <c r="A79" s="4">
        <v>68</v>
      </c>
      <c r="B79" s="17" t="s">
        <v>21</v>
      </c>
      <c r="C79" s="6">
        <v>16638.408258770007</v>
      </c>
      <c r="D79" s="6">
        <v>-1998.9191999999998</v>
      </c>
      <c r="E79" s="6">
        <v>-1E-4</v>
      </c>
      <c r="F79" s="6">
        <f t="shared" ref="F79:F80" si="91">SUM(C79:E79)</f>
        <v>14639.488958770007</v>
      </c>
      <c r="G79" s="6">
        <f t="shared" ref="G79:G80" si="92">SUM(F79)</f>
        <v>14639.488958770007</v>
      </c>
      <c r="H79" s="6">
        <v>335.98180000000002</v>
      </c>
      <c r="I79" s="6">
        <v>0</v>
      </c>
      <c r="J79" s="6">
        <f t="shared" ref="J79:J80" si="93">SUM(G79:I79)</f>
        <v>14975.470758770007</v>
      </c>
      <c r="K79" s="6">
        <f t="shared" ref="K79:K80" si="94">SUM(J79)</f>
        <v>14975.470758770007</v>
      </c>
      <c r="L79" s="6">
        <v>-369.47911100000005</v>
      </c>
      <c r="M79" s="6">
        <v>0</v>
      </c>
      <c r="N79" s="6">
        <f t="shared" ref="N79:N80" si="95">SUM(K79:M79)</f>
        <v>14605.991647770006</v>
      </c>
      <c r="O79" s="5">
        <v>68</v>
      </c>
    </row>
    <row r="80" spans="1:15" ht="12.6" customHeight="1" x14ac:dyDescent="0.2">
      <c r="A80" s="4">
        <v>69</v>
      </c>
      <c r="B80" s="17" t="s">
        <v>22</v>
      </c>
      <c r="C80" s="6">
        <v>10650.151605770003</v>
      </c>
      <c r="D80" s="6">
        <v>-300.10490000000004</v>
      </c>
      <c r="E80" s="6">
        <v>0</v>
      </c>
      <c r="F80" s="6">
        <f t="shared" si="91"/>
        <v>10350.046705770003</v>
      </c>
      <c r="G80" s="6">
        <f t="shared" si="92"/>
        <v>10350.046705770003</v>
      </c>
      <c r="H80" s="6">
        <v>-697.16640000000007</v>
      </c>
      <c r="I80" s="6">
        <v>1E-4</v>
      </c>
      <c r="J80" s="6">
        <f t="shared" si="93"/>
        <v>9652.8804057700017</v>
      </c>
      <c r="K80" s="6">
        <f t="shared" si="94"/>
        <v>9652.8804057700017</v>
      </c>
      <c r="L80" s="6">
        <v>-1681.9900520000001</v>
      </c>
      <c r="M80" s="6">
        <v>-1E-4</v>
      </c>
      <c r="N80" s="6">
        <f t="shared" si="95"/>
        <v>7970.8902537700014</v>
      </c>
      <c r="O80" s="5">
        <v>69</v>
      </c>
    </row>
    <row r="81" spans="1:15" ht="12.6" customHeight="1" x14ac:dyDescent="0.2">
      <c r="A81" s="4">
        <v>70</v>
      </c>
      <c r="B81" s="14" t="s">
        <v>68</v>
      </c>
      <c r="C81" s="6">
        <f>SUM(C82:C83)</f>
        <v>0</v>
      </c>
      <c r="D81" s="6">
        <f t="shared" ref="D81:N81" si="96">SUM(D82:D83)</f>
        <v>0</v>
      </c>
      <c r="E81" s="6">
        <f t="shared" si="96"/>
        <v>0</v>
      </c>
      <c r="F81" s="6">
        <f t="shared" si="96"/>
        <v>0</v>
      </c>
      <c r="G81" s="6">
        <f t="shared" si="96"/>
        <v>0</v>
      </c>
      <c r="H81" s="6">
        <f t="shared" si="96"/>
        <v>0</v>
      </c>
      <c r="I81" s="6">
        <f t="shared" si="96"/>
        <v>0</v>
      </c>
      <c r="J81" s="6">
        <f t="shared" si="96"/>
        <v>0</v>
      </c>
      <c r="K81" s="6">
        <f t="shared" si="96"/>
        <v>0</v>
      </c>
      <c r="L81" s="6">
        <f t="shared" si="96"/>
        <v>0</v>
      </c>
      <c r="M81" s="6">
        <f t="shared" si="96"/>
        <v>0</v>
      </c>
      <c r="N81" s="6">
        <f t="shared" si="96"/>
        <v>0</v>
      </c>
      <c r="O81" s="5">
        <v>70</v>
      </c>
    </row>
    <row r="82" spans="1:15" ht="12.2" customHeight="1" x14ac:dyDescent="0.2">
      <c r="A82" s="4">
        <v>71</v>
      </c>
      <c r="B82" s="16" t="s">
        <v>59</v>
      </c>
      <c r="C82" s="6">
        <v>0</v>
      </c>
      <c r="D82" s="6">
        <v>0</v>
      </c>
      <c r="E82" s="6">
        <v>0</v>
      </c>
      <c r="F82" s="6">
        <f t="shared" ref="F82:F83" si="97">SUM(C82:E82)</f>
        <v>0</v>
      </c>
      <c r="G82" s="6">
        <f>SUM(F82)</f>
        <v>0</v>
      </c>
      <c r="H82" s="6">
        <v>0</v>
      </c>
      <c r="I82" s="6">
        <v>0</v>
      </c>
      <c r="J82" s="6">
        <f t="shared" ref="J82:J83" si="98">SUM(G82:I82)</f>
        <v>0</v>
      </c>
      <c r="K82" s="6">
        <f>SUM(J82)</f>
        <v>0</v>
      </c>
      <c r="L82" s="6">
        <v>0</v>
      </c>
      <c r="M82" s="6">
        <v>0</v>
      </c>
      <c r="N82" s="6">
        <f t="shared" ref="N82:N83" si="99">SUM(K82:M82)</f>
        <v>0</v>
      </c>
      <c r="O82" s="5">
        <v>71</v>
      </c>
    </row>
    <row r="83" spans="1:15" ht="12.2" customHeight="1" x14ac:dyDescent="0.2">
      <c r="A83" s="4">
        <v>72</v>
      </c>
      <c r="B83" s="16" t="s">
        <v>63</v>
      </c>
      <c r="C83" s="6">
        <v>0</v>
      </c>
      <c r="D83" s="6">
        <v>0</v>
      </c>
      <c r="E83" s="6">
        <v>0</v>
      </c>
      <c r="F83" s="6">
        <f t="shared" si="97"/>
        <v>0</v>
      </c>
      <c r="G83" s="6">
        <f>SUM(F83)</f>
        <v>0</v>
      </c>
      <c r="H83" s="6">
        <v>0</v>
      </c>
      <c r="I83" s="6">
        <v>0</v>
      </c>
      <c r="J83" s="6">
        <f t="shared" si="98"/>
        <v>0</v>
      </c>
      <c r="K83" s="6">
        <f>SUM(J83)</f>
        <v>0</v>
      </c>
      <c r="L83" s="6">
        <v>0</v>
      </c>
      <c r="M83" s="6">
        <v>0</v>
      </c>
      <c r="N83" s="6">
        <f t="shared" si="99"/>
        <v>0</v>
      </c>
      <c r="O83" s="5">
        <v>72</v>
      </c>
    </row>
    <row r="84" spans="1:15" ht="12.6" customHeight="1" x14ac:dyDescent="0.2">
      <c r="A84" s="4">
        <v>73</v>
      </c>
      <c r="B84" s="12" t="s">
        <v>69</v>
      </c>
      <c r="C84" s="6">
        <f>SUM(C85+C86+C87+C90)</f>
        <v>16956.366619680004</v>
      </c>
      <c r="D84" s="6">
        <f t="shared" ref="D84:N84" si="100">SUM(D85+D86+D87+D90)</f>
        <v>-3004.8335942799999</v>
      </c>
      <c r="E84" s="6">
        <f t="shared" si="100"/>
        <v>-1E-4</v>
      </c>
      <c r="F84" s="6">
        <f t="shared" si="100"/>
        <v>13951.532925400003</v>
      </c>
      <c r="G84" s="6">
        <f t="shared" si="100"/>
        <v>13951.532925400003</v>
      </c>
      <c r="H84" s="6">
        <f t="shared" si="100"/>
        <v>582.8225321299999</v>
      </c>
      <c r="I84" s="6">
        <f t="shared" si="100"/>
        <v>-2.0000000000000001E-4</v>
      </c>
      <c r="J84" s="6">
        <f t="shared" si="100"/>
        <v>14534.355257530002</v>
      </c>
      <c r="K84" s="6">
        <f t="shared" si="100"/>
        <v>14534.355257530002</v>
      </c>
      <c r="L84" s="6">
        <f t="shared" si="100"/>
        <v>1559.01158115</v>
      </c>
      <c r="M84" s="6">
        <f t="shared" si="100"/>
        <v>-1.5999999999999999E-5</v>
      </c>
      <c r="N84" s="6">
        <f t="shared" si="100"/>
        <v>16093.366822680002</v>
      </c>
      <c r="O84" s="5">
        <v>73</v>
      </c>
    </row>
    <row r="85" spans="1:15" ht="12.6" customHeight="1" x14ac:dyDescent="0.2">
      <c r="A85" s="4">
        <v>74</v>
      </c>
      <c r="B85" s="14" t="s">
        <v>70</v>
      </c>
      <c r="C85" s="6">
        <v>0</v>
      </c>
      <c r="D85" s="6">
        <v>0</v>
      </c>
      <c r="E85" s="6">
        <v>0</v>
      </c>
      <c r="F85" s="6">
        <f t="shared" ref="F85:F86" si="101">SUM(C85:E85)</f>
        <v>0</v>
      </c>
      <c r="G85" s="6">
        <f t="shared" ref="G85:G86" si="102">SUM(F85)</f>
        <v>0</v>
      </c>
      <c r="H85" s="6">
        <v>0</v>
      </c>
      <c r="I85" s="6">
        <v>0</v>
      </c>
      <c r="J85" s="6">
        <f t="shared" ref="J85:J86" si="103">SUM(G85:I85)</f>
        <v>0</v>
      </c>
      <c r="K85" s="6">
        <f t="shared" ref="K85:K86" si="104">SUM(J85)</f>
        <v>0</v>
      </c>
      <c r="L85" s="6">
        <v>0</v>
      </c>
      <c r="M85" s="6">
        <v>0</v>
      </c>
      <c r="N85" s="6">
        <f t="shared" ref="N85:N86" si="105">SUM(K85:M85)</f>
        <v>0</v>
      </c>
      <c r="O85" s="5">
        <v>74</v>
      </c>
    </row>
    <row r="86" spans="1:15" ht="12.6" customHeight="1" x14ac:dyDescent="0.2">
      <c r="A86" s="4">
        <v>75</v>
      </c>
      <c r="B86" s="14" t="s">
        <v>72</v>
      </c>
      <c r="C86" s="6">
        <v>292.58562399999977</v>
      </c>
      <c r="D86" s="6">
        <v>-274.13279427999998</v>
      </c>
      <c r="E86" s="6">
        <v>0</v>
      </c>
      <c r="F86" s="6">
        <f t="shared" si="101"/>
        <v>18.452829719999784</v>
      </c>
      <c r="G86" s="6">
        <f t="shared" si="102"/>
        <v>18.452829719999784</v>
      </c>
      <c r="H86" s="6">
        <v>37.292232130000002</v>
      </c>
      <c r="I86" s="6">
        <v>0</v>
      </c>
      <c r="J86" s="6">
        <f t="shared" si="103"/>
        <v>55.745061849999786</v>
      </c>
      <c r="K86" s="6">
        <f t="shared" si="104"/>
        <v>55.745061849999786</v>
      </c>
      <c r="L86" s="6">
        <v>3.9012961500000003</v>
      </c>
      <c r="M86" s="6">
        <v>0</v>
      </c>
      <c r="N86" s="6">
        <f t="shared" si="105"/>
        <v>59.646357999999786</v>
      </c>
      <c r="O86" s="5">
        <v>75</v>
      </c>
    </row>
    <row r="87" spans="1:15" ht="12.6" customHeight="1" x14ac:dyDescent="0.2">
      <c r="A87" s="4">
        <v>76</v>
      </c>
      <c r="B87" s="14" t="s">
        <v>73</v>
      </c>
      <c r="C87" s="6">
        <f>SUM(C88:C89)</f>
        <v>14703.456595680003</v>
      </c>
      <c r="D87" s="6">
        <f t="shared" ref="D87:N87" si="106">SUM(D88:D89)</f>
        <v>-3226.433</v>
      </c>
      <c r="E87" s="6">
        <f t="shared" si="106"/>
        <v>0</v>
      </c>
      <c r="F87" s="6">
        <f t="shared" si="106"/>
        <v>11477.023595680002</v>
      </c>
      <c r="G87" s="6">
        <f t="shared" si="106"/>
        <v>11477.023595680002</v>
      </c>
      <c r="H87" s="6">
        <f t="shared" si="106"/>
        <v>707.61119999999994</v>
      </c>
      <c r="I87" s="6">
        <f t="shared" si="106"/>
        <v>-2.0000000000000001E-4</v>
      </c>
      <c r="J87" s="6">
        <f t="shared" si="106"/>
        <v>12184.634595680001</v>
      </c>
      <c r="K87" s="6">
        <f t="shared" si="106"/>
        <v>12184.634595680001</v>
      </c>
      <c r="L87" s="6">
        <f t="shared" si="106"/>
        <v>1318.6350210000001</v>
      </c>
      <c r="M87" s="6">
        <f t="shared" si="106"/>
        <v>0</v>
      </c>
      <c r="N87" s="6">
        <f t="shared" si="106"/>
        <v>13503.269616680001</v>
      </c>
      <c r="O87" s="5">
        <v>76</v>
      </c>
    </row>
    <row r="88" spans="1:15" ht="12.6" customHeight="1" x14ac:dyDescent="0.2">
      <c r="A88" s="4">
        <v>77</v>
      </c>
      <c r="B88" s="16" t="s">
        <v>21</v>
      </c>
      <c r="C88" s="6">
        <v>9264.4434889700024</v>
      </c>
      <c r="D88" s="6">
        <v>-2229.2368999999999</v>
      </c>
      <c r="E88" s="6">
        <v>-1E-4</v>
      </c>
      <c r="F88" s="6">
        <f t="shared" ref="F88:F90" si="107">SUM(C88:E88)</f>
        <v>7035.2064889700023</v>
      </c>
      <c r="G88" s="6">
        <f t="shared" ref="G88:G90" si="108">SUM(F88)</f>
        <v>7035.2064889700023</v>
      </c>
      <c r="H88" s="6">
        <v>932.0302999999999</v>
      </c>
      <c r="I88" s="6">
        <v>-1E-4</v>
      </c>
      <c r="J88" s="6">
        <f t="shared" ref="J88:J90" si="109">SUM(G88:I88)</f>
        <v>7967.2366889700015</v>
      </c>
      <c r="K88" s="6">
        <f t="shared" ref="K88:K90" si="110">SUM(J88)</f>
        <v>7967.2366889700015</v>
      </c>
      <c r="L88" s="6">
        <v>191.3860360000001</v>
      </c>
      <c r="M88" s="6">
        <v>0</v>
      </c>
      <c r="N88" s="6">
        <f t="shared" ref="N88:N90" si="111">SUM(K88:M88)</f>
        <v>8158.6227249700014</v>
      </c>
      <c r="O88" s="5">
        <v>77</v>
      </c>
    </row>
    <row r="89" spans="1:15" ht="12.6" customHeight="1" x14ac:dyDescent="0.2">
      <c r="A89" s="4">
        <v>78</v>
      </c>
      <c r="B89" s="16" t="s">
        <v>22</v>
      </c>
      <c r="C89" s="6">
        <v>5439.0131067100001</v>
      </c>
      <c r="D89" s="6">
        <v>-997.1961</v>
      </c>
      <c r="E89" s="6">
        <v>1E-4</v>
      </c>
      <c r="F89" s="6">
        <f t="shared" si="107"/>
        <v>4441.8171067100002</v>
      </c>
      <c r="G89" s="6">
        <f t="shared" si="108"/>
        <v>4441.8171067100002</v>
      </c>
      <c r="H89" s="6">
        <v>-224.41909999999999</v>
      </c>
      <c r="I89" s="6">
        <v>-1E-4</v>
      </c>
      <c r="J89" s="6">
        <f t="shared" si="109"/>
        <v>4217.3979067099999</v>
      </c>
      <c r="K89" s="6">
        <f t="shared" si="110"/>
        <v>4217.3979067099999</v>
      </c>
      <c r="L89" s="6">
        <v>1127.2489849999999</v>
      </c>
      <c r="M89" s="6">
        <v>0</v>
      </c>
      <c r="N89" s="6">
        <f t="shared" si="111"/>
        <v>5344.6468917100001</v>
      </c>
      <c r="O89" s="5">
        <v>78</v>
      </c>
    </row>
    <row r="90" spans="1:15" ht="12.6" customHeight="1" x14ac:dyDescent="0.2">
      <c r="A90" s="4">
        <v>79</v>
      </c>
      <c r="B90" s="14" t="s">
        <v>71</v>
      </c>
      <c r="C90" s="6">
        <v>1960.3244000000002</v>
      </c>
      <c r="D90" s="6">
        <v>495.73220000000009</v>
      </c>
      <c r="E90" s="6">
        <v>-1E-4</v>
      </c>
      <c r="F90" s="6">
        <f t="shared" si="107"/>
        <v>2456.0565000000001</v>
      </c>
      <c r="G90" s="6">
        <f t="shared" si="108"/>
        <v>2456.0565000000001</v>
      </c>
      <c r="H90" s="6">
        <v>-162.08089999999999</v>
      </c>
      <c r="I90" s="6">
        <v>0</v>
      </c>
      <c r="J90" s="6">
        <f t="shared" si="109"/>
        <v>2293.9756000000002</v>
      </c>
      <c r="K90" s="6">
        <f t="shared" si="110"/>
        <v>2293.9756000000002</v>
      </c>
      <c r="L90" s="6">
        <v>236.47526399999987</v>
      </c>
      <c r="M90" s="6">
        <v>-1.5999999999999999E-5</v>
      </c>
      <c r="N90" s="6">
        <f t="shared" si="111"/>
        <v>2530.450848</v>
      </c>
      <c r="O90" s="5">
        <v>79</v>
      </c>
    </row>
    <row r="91" spans="1:15" ht="12.6" customHeight="1" x14ac:dyDescent="0.2">
      <c r="A91" s="4">
        <v>80</v>
      </c>
      <c r="B91" s="12" t="s">
        <v>74</v>
      </c>
      <c r="C91" s="6">
        <f>SUM(C92+C95+C98+C103)</f>
        <v>726.10328298000013</v>
      </c>
      <c r="D91" s="6">
        <f t="shared" ref="D91:N91" si="112">SUM(D92+D95+D98+D103)</f>
        <v>1023.6583529899999</v>
      </c>
      <c r="E91" s="6">
        <f t="shared" si="112"/>
        <v>1E-4</v>
      </c>
      <c r="F91" s="6">
        <f t="shared" si="112"/>
        <v>1749.7617359700002</v>
      </c>
      <c r="G91" s="6">
        <f t="shared" si="112"/>
        <v>1749.7617359700002</v>
      </c>
      <c r="H91" s="6">
        <f t="shared" si="112"/>
        <v>267.61533803999998</v>
      </c>
      <c r="I91" s="6">
        <f t="shared" si="112"/>
        <v>-1E-4</v>
      </c>
      <c r="J91" s="6">
        <f t="shared" si="112"/>
        <v>2017.3769740100001</v>
      </c>
      <c r="K91" s="6">
        <f t="shared" si="112"/>
        <v>2017.3769740100001</v>
      </c>
      <c r="L91" s="6">
        <f t="shared" si="112"/>
        <v>185.52074838000001</v>
      </c>
      <c r="M91" s="6">
        <f t="shared" si="112"/>
        <v>1E-4</v>
      </c>
      <c r="N91" s="6">
        <f t="shared" si="112"/>
        <v>2202.8978223900003</v>
      </c>
      <c r="O91" s="5">
        <v>80</v>
      </c>
    </row>
    <row r="92" spans="1:15" ht="12.6" customHeight="1" x14ac:dyDescent="0.2">
      <c r="A92" s="4">
        <v>81</v>
      </c>
      <c r="B92" s="14" t="s">
        <v>75</v>
      </c>
      <c r="C92" s="6">
        <f>SUM(C93:C94)</f>
        <v>0.5</v>
      </c>
      <c r="D92" s="6">
        <f t="shared" ref="D92:N92" si="113">SUM(D93:D94)</f>
        <v>0</v>
      </c>
      <c r="E92" s="6">
        <f t="shared" si="113"/>
        <v>0</v>
      </c>
      <c r="F92" s="6">
        <f t="shared" si="113"/>
        <v>0.5</v>
      </c>
      <c r="G92" s="6">
        <f t="shared" si="113"/>
        <v>0.5</v>
      </c>
      <c r="H92" s="6">
        <f t="shared" si="113"/>
        <v>0</v>
      </c>
      <c r="I92" s="6">
        <f t="shared" si="113"/>
        <v>0</v>
      </c>
      <c r="J92" s="6">
        <f t="shared" si="113"/>
        <v>0.5</v>
      </c>
      <c r="K92" s="6">
        <f t="shared" si="113"/>
        <v>0.5</v>
      </c>
      <c r="L92" s="6">
        <f t="shared" si="113"/>
        <v>0</v>
      </c>
      <c r="M92" s="6">
        <f t="shared" si="113"/>
        <v>0</v>
      </c>
      <c r="N92" s="6">
        <f t="shared" si="113"/>
        <v>0.5</v>
      </c>
      <c r="O92" s="5">
        <v>81</v>
      </c>
    </row>
    <row r="93" spans="1:15" ht="12.2" customHeight="1" x14ac:dyDescent="0.2">
      <c r="A93" s="4">
        <v>82</v>
      </c>
      <c r="B93" s="16" t="s">
        <v>59</v>
      </c>
      <c r="C93" s="6">
        <v>0</v>
      </c>
      <c r="D93" s="6">
        <v>0</v>
      </c>
      <c r="E93" s="6">
        <v>0</v>
      </c>
      <c r="F93" s="6">
        <f t="shared" ref="F93:F94" si="114">SUM(C93:E93)</f>
        <v>0</v>
      </c>
      <c r="G93" s="6">
        <f>SUM(F93)</f>
        <v>0</v>
      </c>
      <c r="H93" s="6">
        <v>0</v>
      </c>
      <c r="I93" s="6">
        <v>0</v>
      </c>
      <c r="J93" s="6">
        <f t="shared" ref="J93:J94" si="115">SUM(G93:I93)</f>
        <v>0</v>
      </c>
      <c r="K93" s="6">
        <f>SUM(J93)</f>
        <v>0</v>
      </c>
      <c r="L93" s="6">
        <v>0</v>
      </c>
      <c r="M93" s="6">
        <v>0</v>
      </c>
      <c r="N93" s="6">
        <f t="shared" ref="N93:N94" si="116">SUM(K93:M93)</f>
        <v>0</v>
      </c>
      <c r="O93" s="5">
        <v>82</v>
      </c>
    </row>
    <row r="94" spans="1:15" ht="12.2" customHeight="1" x14ac:dyDescent="0.2">
      <c r="A94" s="4">
        <v>83</v>
      </c>
      <c r="B94" s="16" t="s">
        <v>63</v>
      </c>
      <c r="C94" s="6">
        <v>0.5</v>
      </c>
      <c r="D94" s="6">
        <v>0</v>
      </c>
      <c r="E94" s="6">
        <v>0</v>
      </c>
      <c r="F94" s="6">
        <f t="shared" si="114"/>
        <v>0.5</v>
      </c>
      <c r="G94" s="6">
        <f>SUM(F94)</f>
        <v>0.5</v>
      </c>
      <c r="H94" s="6">
        <v>0</v>
      </c>
      <c r="I94" s="6">
        <v>0</v>
      </c>
      <c r="J94" s="6">
        <f t="shared" si="115"/>
        <v>0.5</v>
      </c>
      <c r="K94" s="6">
        <f>SUM(J94)</f>
        <v>0.5</v>
      </c>
      <c r="L94" s="6">
        <v>0</v>
      </c>
      <c r="M94" s="6">
        <v>0</v>
      </c>
      <c r="N94" s="6">
        <f t="shared" si="116"/>
        <v>0.5</v>
      </c>
      <c r="O94" s="5">
        <v>83</v>
      </c>
    </row>
    <row r="95" spans="1:15" ht="12.6" customHeight="1" x14ac:dyDescent="0.2">
      <c r="A95" s="4">
        <v>84</v>
      </c>
      <c r="B95" s="14" t="s">
        <v>76</v>
      </c>
      <c r="C95" s="6">
        <f>SUM(C96:C97)</f>
        <v>91.861564180000002</v>
      </c>
      <c r="D95" s="6">
        <f t="shared" ref="D95:N95" si="117">SUM(D96:D97)</f>
        <v>-2.0109469999999998</v>
      </c>
      <c r="E95" s="6">
        <f t="shared" si="117"/>
        <v>0</v>
      </c>
      <c r="F95" s="6">
        <f t="shared" si="117"/>
        <v>89.85061718</v>
      </c>
      <c r="G95" s="6">
        <f t="shared" si="117"/>
        <v>89.85061718</v>
      </c>
      <c r="H95" s="6">
        <f t="shared" si="117"/>
        <v>65.951438039999999</v>
      </c>
      <c r="I95" s="6">
        <f t="shared" si="117"/>
        <v>0</v>
      </c>
      <c r="J95" s="6">
        <f t="shared" si="117"/>
        <v>155.80205522</v>
      </c>
      <c r="K95" s="6">
        <f t="shared" si="117"/>
        <v>155.80205522</v>
      </c>
      <c r="L95" s="6">
        <f t="shared" si="117"/>
        <v>-25.216957619999999</v>
      </c>
      <c r="M95" s="6">
        <f t="shared" si="117"/>
        <v>0</v>
      </c>
      <c r="N95" s="6">
        <f t="shared" si="117"/>
        <v>130.58509759999998</v>
      </c>
      <c r="O95" s="5">
        <v>84</v>
      </c>
    </row>
    <row r="96" spans="1:15" ht="12.2" customHeight="1" x14ac:dyDescent="0.2">
      <c r="A96" s="4">
        <v>85</v>
      </c>
      <c r="B96" s="16" t="s">
        <v>59</v>
      </c>
      <c r="C96" s="6">
        <v>73.8</v>
      </c>
      <c r="D96" s="6">
        <v>0</v>
      </c>
      <c r="E96" s="6">
        <v>0</v>
      </c>
      <c r="F96" s="6">
        <f t="shared" ref="F96:F97" si="118">SUM(C96:E96)</f>
        <v>73.8</v>
      </c>
      <c r="G96" s="6">
        <f>SUM(F96)</f>
        <v>73.8</v>
      </c>
      <c r="H96" s="6">
        <v>0</v>
      </c>
      <c r="I96" s="6">
        <v>0</v>
      </c>
      <c r="J96" s="6">
        <f t="shared" ref="J96:J97" si="119">SUM(G96:I96)</f>
        <v>73.8</v>
      </c>
      <c r="K96" s="6">
        <f>SUM(J96)</f>
        <v>73.8</v>
      </c>
      <c r="L96" s="6">
        <v>0</v>
      </c>
      <c r="M96" s="6">
        <v>0</v>
      </c>
      <c r="N96" s="6">
        <f t="shared" ref="N96:N97" si="120">SUM(K96:M96)</f>
        <v>73.8</v>
      </c>
      <c r="O96" s="5">
        <v>85</v>
      </c>
    </row>
    <row r="97" spans="1:15" ht="12.2" customHeight="1" x14ac:dyDescent="0.2">
      <c r="A97" s="4">
        <v>86</v>
      </c>
      <c r="B97" s="16" t="s">
        <v>63</v>
      </c>
      <c r="C97" s="6">
        <v>18.061564180000005</v>
      </c>
      <c r="D97" s="6">
        <v>-2.0109469999999998</v>
      </c>
      <c r="E97" s="6">
        <v>0</v>
      </c>
      <c r="F97" s="6">
        <f t="shared" si="118"/>
        <v>16.050617180000003</v>
      </c>
      <c r="G97" s="6">
        <f>SUM(F97)</f>
        <v>16.050617180000003</v>
      </c>
      <c r="H97" s="6">
        <v>65.951438039999999</v>
      </c>
      <c r="I97" s="6">
        <v>0</v>
      </c>
      <c r="J97" s="6">
        <f t="shared" si="119"/>
        <v>82.002055220000003</v>
      </c>
      <c r="K97" s="6">
        <f>SUM(J97)</f>
        <v>82.002055220000003</v>
      </c>
      <c r="L97" s="6">
        <v>-25.216957619999999</v>
      </c>
      <c r="M97" s="6">
        <v>0</v>
      </c>
      <c r="N97" s="6">
        <f t="shared" si="120"/>
        <v>56.7850976</v>
      </c>
      <c r="O97" s="5">
        <v>86</v>
      </c>
    </row>
    <row r="98" spans="1:15" ht="12.6" customHeight="1" x14ac:dyDescent="0.2">
      <c r="A98" s="4">
        <v>87</v>
      </c>
      <c r="B98" s="14" t="s">
        <v>77</v>
      </c>
      <c r="C98" s="6">
        <f>SUM(C99:C100)</f>
        <v>261.34171880000031</v>
      </c>
      <c r="D98" s="6">
        <f t="shared" ref="D98:N98" si="121">SUM(D99:D100)</f>
        <v>-1.63070001</v>
      </c>
      <c r="E98" s="6">
        <f t="shared" si="121"/>
        <v>1E-4</v>
      </c>
      <c r="F98" s="6">
        <f t="shared" si="121"/>
        <v>259.71111879000028</v>
      </c>
      <c r="G98" s="6">
        <f t="shared" si="121"/>
        <v>259.71111879000028</v>
      </c>
      <c r="H98" s="6">
        <f t="shared" si="121"/>
        <v>104.4639</v>
      </c>
      <c r="I98" s="6">
        <f t="shared" si="121"/>
        <v>-1E-4</v>
      </c>
      <c r="J98" s="6">
        <f t="shared" si="121"/>
        <v>364.17491879000028</v>
      </c>
      <c r="K98" s="6">
        <f t="shared" si="121"/>
        <v>364.17491879000028</v>
      </c>
      <c r="L98" s="6">
        <f t="shared" si="121"/>
        <v>169.201571</v>
      </c>
      <c r="M98" s="6">
        <f t="shared" si="121"/>
        <v>1E-4</v>
      </c>
      <c r="N98" s="6">
        <f t="shared" si="121"/>
        <v>533.37658979000025</v>
      </c>
      <c r="O98" s="5">
        <v>87</v>
      </c>
    </row>
    <row r="99" spans="1:15" ht="12.6" customHeight="1" x14ac:dyDescent="0.2">
      <c r="A99" s="4">
        <v>88</v>
      </c>
      <c r="B99" s="16" t="s">
        <v>59</v>
      </c>
      <c r="C99" s="6">
        <v>0</v>
      </c>
      <c r="D99" s="6">
        <v>0</v>
      </c>
      <c r="E99" s="6">
        <v>0</v>
      </c>
      <c r="F99" s="6">
        <f>SUM(C99:E99)</f>
        <v>0</v>
      </c>
      <c r="G99" s="6">
        <f>SUM(F99)</f>
        <v>0</v>
      </c>
      <c r="H99" s="6">
        <v>0</v>
      </c>
      <c r="I99" s="6">
        <v>0</v>
      </c>
      <c r="J99" s="6">
        <f>SUM(G99:I99)</f>
        <v>0</v>
      </c>
      <c r="K99" s="6">
        <f>SUM(J99)</f>
        <v>0</v>
      </c>
      <c r="L99" s="6">
        <v>0</v>
      </c>
      <c r="M99" s="6">
        <v>0</v>
      </c>
      <c r="N99" s="6">
        <f>SUM(K99:M99)</f>
        <v>0</v>
      </c>
      <c r="O99" s="5">
        <v>88</v>
      </c>
    </row>
    <row r="100" spans="1:15" ht="12.6" customHeight="1" x14ac:dyDescent="0.2">
      <c r="A100" s="4">
        <v>89</v>
      </c>
      <c r="B100" s="16" t="s">
        <v>63</v>
      </c>
      <c r="C100" s="6">
        <f>SUM(C101:C102)</f>
        <v>261.34171880000031</v>
      </c>
      <c r="D100" s="6">
        <f t="shared" ref="D100:N100" si="122">SUM(D101:D102)</f>
        <v>-1.63070001</v>
      </c>
      <c r="E100" s="6">
        <f t="shared" si="122"/>
        <v>1E-4</v>
      </c>
      <c r="F100" s="6">
        <f t="shared" si="122"/>
        <v>259.71111879000028</v>
      </c>
      <c r="G100" s="6">
        <f t="shared" si="122"/>
        <v>259.71111879000028</v>
      </c>
      <c r="H100" s="6">
        <f t="shared" si="122"/>
        <v>104.4639</v>
      </c>
      <c r="I100" s="6">
        <f t="shared" si="122"/>
        <v>-1E-4</v>
      </c>
      <c r="J100" s="6">
        <f t="shared" si="122"/>
        <v>364.17491879000028</v>
      </c>
      <c r="K100" s="6">
        <f t="shared" si="122"/>
        <v>364.17491879000028</v>
      </c>
      <c r="L100" s="6">
        <f t="shared" si="122"/>
        <v>169.201571</v>
      </c>
      <c r="M100" s="6">
        <f t="shared" si="122"/>
        <v>1E-4</v>
      </c>
      <c r="N100" s="6">
        <f t="shared" si="122"/>
        <v>533.37658979000025</v>
      </c>
      <c r="O100" s="5">
        <v>89</v>
      </c>
    </row>
    <row r="101" spans="1:15" ht="12.6" customHeight="1" x14ac:dyDescent="0.2">
      <c r="A101" s="4">
        <v>90</v>
      </c>
      <c r="B101" s="17" t="s">
        <v>21</v>
      </c>
      <c r="C101" s="6">
        <v>195.70387996000031</v>
      </c>
      <c r="D101" s="6">
        <v>-5.1082999999999998</v>
      </c>
      <c r="E101" s="6">
        <v>0</v>
      </c>
      <c r="F101" s="6">
        <f>SUM(C101:E101)</f>
        <v>190.59557996000029</v>
      </c>
      <c r="G101" s="6">
        <f t="shared" ref="G101:G102" si="123">SUM(F101)</f>
        <v>190.59557996000029</v>
      </c>
      <c r="H101" s="6">
        <v>116.21079999999999</v>
      </c>
      <c r="I101" s="6">
        <v>0</v>
      </c>
      <c r="J101" s="6">
        <f>SUM(G101:I101)</f>
        <v>306.8063799600003</v>
      </c>
      <c r="K101" s="6">
        <f t="shared" ref="K101:K102" si="124">SUM(J101)</f>
        <v>306.8063799600003</v>
      </c>
      <c r="L101" s="6">
        <v>148.32091300000002</v>
      </c>
      <c r="M101" s="6">
        <v>0</v>
      </c>
      <c r="N101" s="6">
        <f>SUM(K101:M101)</f>
        <v>455.12729296000032</v>
      </c>
      <c r="O101" s="5">
        <v>90</v>
      </c>
    </row>
    <row r="102" spans="1:15" ht="12.6" customHeight="1" x14ac:dyDescent="0.2">
      <c r="A102" s="4">
        <v>91</v>
      </c>
      <c r="B102" s="17" t="s">
        <v>22</v>
      </c>
      <c r="C102" s="6">
        <v>65.637838840000001</v>
      </c>
      <c r="D102" s="6">
        <v>3.4775999899999999</v>
      </c>
      <c r="E102" s="6">
        <v>1E-4</v>
      </c>
      <c r="F102" s="6">
        <f>SUM(C102:E102)</f>
        <v>69.115538830000006</v>
      </c>
      <c r="G102" s="6">
        <f t="shared" si="123"/>
        <v>69.115538830000006</v>
      </c>
      <c r="H102" s="6">
        <v>-11.746900000000004</v>
      </c>
      <c r="I102" s="6">
        <v>-1E-4</v>
      </c>
      <c r="J102" s="6">
        <f>SUM(G102:I102)</f>
        <v>57.368538829999999</v>
      </c>
      <c r="K102" s="6">
        <f t="shared" si="124"/>
        <v>57.368538829999999</v>
      </c>
      <c r="L102" s="6">
        <v>20.880657999999997</v>
      </c>
      <c r="M102" s="6">
        <v>1E-4</v>
      </c>
      <c r="N102" s="6">
        <f>SUM(K102:M102)</f>
        <v>78.249296829999992</v>
      </c>
      <c r="O102" s="5">
        <v>91</v>
      </c>
    </row>
    <row r="103" spans="1:15" ht="12.6" customHeight="1" x14ac:dyDescent="0.2">
      <c r="A103" s="4">
        <v>92</v>
      </c>
      <c r="B103" s="14" t="s">
        <v>78</v>
      </c>
      <c r="C103" s="6">
        <f>SUM(C104:C105)</f>
        <v>372.39999999999986</v>
      </c>
      <c r="D103" s="6">
        <f t="shared" ref="D103:N103" si="125">SUM(D104:D105)</f>
        <v>1027.3</v>
      </c>
      <c r="E103" s="6">
        <f t="shared" si="125"/>
        <v>0</v>
      </c>
      <c r="F103" s="6">
        <f t="shared" si="125"/>
        <v>1399.6999999999998</v>
      </c>
      <c r="G103" s="6">
        <f t="shared" si="125"/>
        <v>1399.6999999999998</v>
      </c>
      <c r="H103" s="6">
        <f t="shared" si="125"/>
        <v>97.199999999999989</v>
      </c>
      <c r="I103" s="6">
        <f t="shared" si="125"/>
        <v>0</v>
      </c>
      <c r="J103" s="6">
        <f t="shared" si="125"/>
        <v>1496.8999999999999</v>
      </c>
      <c r="K103" s="6">
        <f t="shared" si="125"/>
        <v>1496.8999999999999</v>
      </c>
      <c r="L103" s="6">
        <f t="shared" si="125"/>
        <v>41.536134999999994</v>
      </c>
      <c r="M103" s="6">
        <f t="shared" si="125"/>
        <v>0</v>
      </c>
      <c r="N103" s="6">
        <f t="shared" si="125"/>
        <v>1538.4361349999999</v>
      </c>
      <c r="O103" s="5">
        <v>92</v>
      </c>
    </row>
    <row r="104" spans="1:15" ht="12.6" customHeight="1" x14ac:dyDescent="0.2">
      <c r="A104" s="4">
        <v>93</v>
      </c>
      <c r="B104" s="16" t="s">
        <v>59</v>
      </c>
      <c r="C104" s="6">
        <v>0</v>
      </c>
      <c r="D104" s="6">
        <v>0</v>
      </c>
      <c r="E104" s="6">
        <v>0</v>
      </c>
      <c r="F104" s="6">
        <f>SUM(C104:E104)</f>
        <v>0</v>
      </c>
      <c r="G104" s="6">
        <f>SUM(F104)</f>
        <v>0</v>
      </c>
      <c r="H104" s="6">
        <v>0</v>
      </c>
      <c r="I104" s="6">
        <v>0</v>
      </c>
      <c r="J104" s="6">
        <f>SUM(G104:I104)</f>
        <v>0</v>
      </c>
      <c r="K104" s="6">
        <f>SUM(J104)</f>
        <v>0</v>
      </c>
      <c r="L104" s="6">
        <v>0</v>
      </c>
      <c r="M104" s="6">
        <v>0</v>
      </c>
      <c r="N104" s="6">
        <f>SUM(K104:M104)</f>
        <v>0</v>
      </c>
      <c r="O104" s="5">
        <v>93</v>
      </c>
    </row>
    <row r="105" spans="1:15" ht="12.6" customHeight="1" x14ac:dyDescent="0.2">
      <c r="A105" s="4">
        <v>94</v>
      </c>
      <c r="B105" s="16" t="s">
        <v>63</v>
      </c>
      <c r="C105" s="6">
        <f>SUM(C106:C110)</f>
        <v>372.39999999999986</v>
      </c>
      <c r="D105" s="6">
        <f t="shared" ref="D105:N105" si="126">SUM(D106:D110)</f>
        <v>1027.3</v>
      </c>
      <c r="E105" s="6">
        <f t="shared" si="126"/>
        <v>0</v>
      </c>
      <c r="F105" s="6">
        <f t="shared" si="126"/>
        <v>1399.6999999999998</v>
      </c>
      <c r="G105" s="6">
        <f t="shared" si="126"/>
        <v>1399.6999999999998</v>
      </c>
      <c r="H105" s="6">
        <f t="shared" si="126"/>
        <v>97.199999999999989</v>
      </c>
      <c r="I105" s="6">
        <f t="shared" si="126"/>
        <v>0</v>
      </c>
      <c r="J105" s="6">
        <f t="shared" si="126"/>
        <v>1496.8999999999999</v>
      </c>
      <c r="K105" s="6">
        <f t="shared" si="126"/>
        <v>1496.8999999999999</v>
      </c>
      <c r="L105" s="6">
        <f t="shared" si="126"/>
        <v>41.536134999999994</v>
      </c>
      <c r="M105" s="6">
        <f t="shared" si="126"/>
        <v>0</v>
      </c>
      <c r="N105" s="6">
        <f t="shared" si="126"/>
        <v>1538.4361349999999</v>
      </c>
      <c r="O105" s="5">
        <v>94</v>
      </c>
    </row>
    <row r="106" spans="1:15" ht="12.2" customHeight="1" x14ac:dyDescent="0.2">
      <c r="A106" s="4">
        <v>95</v>
      </c>
      <c r="B106" s="17" t="s">
        <v>79</v>
      </c>
      <c r="C106" s="6">
        <v>0</v>
      </c>
      <c r="D106" s="6">
        <v>0</v>
      </c>
      <c r="E106" s="6">
        <v>0</v>
      </c>
      <c r="F106" s="6">
        <f t="shared" ref="F106:F110" si="127">SUM(C106:E106)</f>
        <v>0</v>
      </c>
      <c r="G106" s="6">
        <f t="shared" ref="G106:G110" si="128">SUM(F106)</f>
        <v>0</v>
      </c>
      <c r="H106" s="6">
        <v>0</v>
      </c>
      <c r="I106" s="6">
        <v>0</v>
      </c>
      <c r="J106" s="6">
        <f t="shared" ref="J106:J110" si="129">SUM(G106:I106)</f>
        <v>0</v>
      </c>
      <c r="K106" s="6">
        <f t="shared" ref="K106:K110" si="130">SUM(J106)</f>
        <v>0</v>
      </c>
      <c r="L106" s="6">
        <v>0</v>
      </c>
      <c r="M106" s="6">
        <v>0</v>
      </c>
      <c r="N106" s="6">
        <f t="shared" ref="N106:N110" si="131">SUM(K106:M106)</f>
        <v>0</v>
      </c>
      <c r="O106" s="5">
        <v>95</v>
      </c>
    </row>
    <row r="107" spans="1:15" ht="12.2" customHeight="1" x14ac:dyDescent="0.2">
      <c r="A107" s="4">
        <v>96</v>
      </c>
      <c r="B107" s="17" t="s">
        <v>60</v>
      </c>
      <c r="C107" s="6">
        <v>116.19999999999995</v>
      </c>
      <c r="D107" s="6">
        <v>1026.8</v>
      </c>
      <c r="E107" s="6">
        <v>0</v>
      </c>
      <c r="F107" s="6">
        <f t="shared" si="127"/>
        <v>1143</v>
      </c>
      <c r="G107" s="6">
        <f t="shared" si="128"/>
        <v>1143</v>
      </c>
      <c r="H107" s="6">
        <v>9.6</v>
      </c>
      <c r="I107" s="6">
        <v>0</v>
      </c>
      <c r="J107" s="6">
        <f t="shared" si="129"/>
        <v>1152.5999999999999</v>
      </c>
      <c r="K107" s="6">
        <f t="shared" si="130"/>
        <v>1152.5999999999999</v>
      </c>
      <c r="L107" s="6">
        <v>9.6</v>
      </c>
      <c r="M107" s="6">
        <v>0</v>
      </c>
      <c r="N107" s="6">
        <f t="shared" si="131"/>
        <v>1162.1999999999998</v>
      </c>
      <c r="O107" s="5">
        <v>96</v>
      </c>
    </row>
    <row r="108" spans="1:15" ht="12.2" customHeight="1" x14ac:dyDescent="0.2">
      <c r="A108" s="4">
        <v>97</v>
      </c>
      <c r="B108" s="17" t="s">
        <v>61</v>
      </c>
      <c r="C108" s="6">
        <v>0</v>
      </c>
      <c r="D108" s="6">
        <v>0</v>
      </c>
      <c r="E108" s="6">
        <v>0</v>
      </c>
      <c r="F108" s="6">
        <f t="shared" si="127"/>
        <v>0</v>
      </c>
      <c r="G108" s="6">
        <f t="shared" si="128"/>
        <v>0</v>
      </c>
      <c r="H108" s="6">
        <v>0</v>
      </c>
      <c r="I108" s="6">
        <v>0</v>
      </c>
      <c r="J108" s="6">
        <f t="shared" si="129"/>
        <v>0</v>
      </c>
      <c r="K108" s="6">
        <f t="shared" si="130"/>
        <v>0</v>
      </c>
      <c r="L108" s="6">
        <v>0</v>
      </c>
      <c r="M108" s="6">
        <v>0</v>
      </c>
      <c r="N108" s="6">
        <f t="shared" si="131"/>
        <v>0</v>
      </c>
      <c r="O108" s="5">
        <v>97</v>
      </c>
    </row>
    <row r="109" spans="1:15" ht="12.2" customHeight="1" x14ac:dyDescent="0.2">
      <c r="A109" s="4">
        <v>98</v>
      </c>
      <c r="B109" s="17" t="s">
        <v>23</v>
      </c>
      <c r="C109" s="6">
        <v>220.59999999999997</v>
      </c>
      <c r="D109" s="6">
        <v>0.5</v>
      </c>
      <c r="E109" s="6">
        <v>0</v>
      </c>
      <c r="F109" s="6">
        <f t="shared" si="127"/>
        <v>221.09999999999997</v>
      </c>
      <c r="G109" s="6">
        <f t="shared" si="128"/>
        <v>221.09999999999997</v>
      </c>
      <c r="H109" s="6">
        <v>87.199999999999989</v>
      </c>
      <c r="I109" s="6">
        <v>0</v>
      </c>
      <c r="J109" s="6">
        <f t="shared" si="129"/>
        <v>308.29999999999995</v>
      </c>
      <c r="K109" s="6">
        <f t="shared" si="130"/>
        <v>308.29999999999995</v>
      </c>
      <c r="L109" s="6">
        <v>31.536134999999998</v>
      </c>
      <c r="M109" s="6">
        <v>0</v>
      </c>
      <c r="N109" s="6">
        <f t="shared" si="131"/>
        <v>339.83613499999996</v>
      </c>
      <c r="O109" s="5">
        <v>98</v>
      </c>
    </row>
    <row r="110" spans="1:15" ht="12.2" customHeight="1" x14ac:dyDescent="0.2">
      <c r="A110" s="4">
        <v>99</v>
      </c>
      <c r="B110" s="17" t="s">
        <v>62</v>
      </c>
      <c r="C110" s="6">
        <v>35.599999999999987</v>
      </c>
      <c r="D110" s="6">
        <v>0</v>
      </c>
      <c r="E110" s="6">
        <v>0</v>
      </c>
      <c r="F110" s="6">
        <f t="shared" si="127"/>
        <v>35.599999999999987</v>
      </c>
      <c r="G110" s="6">
        <f t="shared" si="128"/>
        <v>35.599999999999987</v>
      </c>
      <c r="H110" s="6">
        <v>0.4</v>
      </c>
      <c r="I110" s="6">
        <v>0</v>
      </c>
      <c r="J110" s="6">
        <f t="shared" si="129"/>
        <v>35.999999999999986</v>
      </c>
      <c r="K110" s="6">
        <f t="shared" si="130"/>
        <v>35.999999999999986</v>
      </c>
      <c r="L110" s="6">
        <v>0.4</v>
      </c>
      <c r="M110" s="6">
        <v>0</v>
      </c>
      <c r="N110" s="6">
        <f t="shared" si="131"/>
        <v>36.399999999999984</v>
      </c>
      <c r="O110" s="5">
        <v>99</v>
      </c>
    </row>
    <row r="111" spans="1:15" ht="12.6" customHeight="1" x14ac:dyDescent="0.2">
      <c r="A111" s="4">
        <v>100</v>
      </c>
      <c r="B111" s="11" t="s">
        <v>106</v>
      </c>
      <c r="C111" s="6">
        <f>SUM(C112+C113+C114+C115+C124)</f>
        <v>4744.6529108800005</v>
      </c>
      <c r="D111" s="6">
        <f t="shared" ref="D111:N111" si="132">SUM(D112+D113+D114+D115+D124)</f>
        <v>-971.10919999999987</v>
      </c>
      <c r="E111" s="6">
        <f t="shared" si="132"/>
        <v>14.417100000000001</v>
      </c>
      <c r="F111" s="6">
        <f t="shared" si="132"/>
        <v>3787.9608108800007</v>
      </c>
      <c r="G111" s="6">
        <f t="shared" si="132"/>
        <v>3787.9608108800007</v>
      </c>
      <c r="H111" s="6">
        <f t="shared" si="132"/>
        <v>-632.34040000000005</v>
      </c>
      <c r="I111" s="6">
        <f t="shared" si="132"/>
        <v>-6.3801000000000005</v>
      </c>
      <c r="J111" s="6">
        <f t="shared" si="132"/>
        <v>3149.2403108800004</v>
      </c>
      <c r="K111" s="6">
        <f t="shared" si="132"/>
        <v>3149.2403108800004</v>
      </c>
      <c r="L111" s="6">
        <f t="shared" si="132"/>
        <v>1227.1364780000001</v>
      </c>
      <c r="M111" s="6">
        <f t="shared" si="132"/>
        <v>-1.8399520000000003</v>
      </c>
      <c r="N111" s="6">
        <f t="shared" si="132"/>
        <v>4374.5368368800009</v>
      </c>
      <c r="O111" s="5">
        <v>100</v>
      </c>
    </row>
    <row r="112" spans="1:15" ht="12.6" customHeight="1" x14ac:dyDescent="0.2">
      <c r="A112" s="4">
        <v>101</v>
      </c>
      <c r="B112" s="12" t="s">
        <v>107</v>
      </c>
      <c r="C112" s="6">
        <v>0</v>
      </c>
      <c r="D112" s="6">
        <v>0</v>
      </c>
      <c r="E112" s="6">
        <v>0</v>
      </c>
      <c r="F112" s="6">
        <f>SUM(C112:E112)</f>
        <v>0</v>
      </c>
      <c r="G112" s="6">
        <f t="shared" ref="G112:G114" si="133">SUM(F112)</f>
        <v>0</v>
      </c>
      <c r="H112" s="6">
        <v>0</v>
      </c>
      <c r="I112" s="6">
        <v>0</v>
      </c>
      <c r="J112" s="6">
        <f>SUM(G112:I112)</f>
        <v>0</v>
      </c>
      <c r="K112" s="6">
        <f t="shared" ref="K112:K114" si="134">SUM(J112)</f>
        <v>0</v>
      </c>
      <c r="L112" s="6">
        <v>0</v>
      </c>
      <c r="M112" s="6">
        <v>0</v>
      </c>
      <c r="N112" s="6">
        <f>SUM(K112:M112)</f>
        <v>0</v>
      </c>
      <c r="O112" s="5">
        <v>101</v>
      </c>
    </row>
    <row r="113" spans="1:15" ht="12.6" customHeight="1" x14ac:dyDescent="0.2">
      <c r="A113" s="4">
        <v>102</v>
      </c>
      <c r="B113" s="12" t="s">
        <v>110</v>
      </c>
      <c r="C113" s="6">
        <v>172.39650000000006</v>
      </c>
      <c r="D113" s="6">
        <v>0</v>
      </c>
      <c r="E113" s="6">
        <v>10.0753</v>
      </c>
      <c r="F113" s="6">
        <f>SUM(C113:E113)</f>
        <v>182.47180000000006</v>
      </c>
      <c r="G113" s="6">
        <f t="shared" si="133"/>
        <v>182.47180000000006</v>
      </c>
      <c r="H113" s="6">
        <v>0</v>
      </c>
      <c r="I113" s="6">
        <v>-4.5660000000000007</v>
      </c>
      <c r="J113" s="6">
        <f>SUM(G113:I113)</f>
        <v>177.90580000000006</v>
      </c>
      <c r="K113" s="6">
        <f t="shared" si="134"/>
        <v>177.90580000000006</v>
      </c>
      <c r="L113" s="6">
        <v>0</v>
      </c>
      <c r="M113" s="6">
        <v>-1.3683820000000004</v>
      </c>
      <c r="N113" s="6">
        <f>SUM(K113:M113)</f>
        <v>176.53741800000006</v>
      </c>
      <c r="O113" s="5">
        <v>102</v>
      </c>
    </row>
    <row r="114" spans="1:15" ht="12.6" customHeight="1" x14ac:dyDescent="0.2">
      <c r="A114" s="4">
        <v>103</v>
      </c>
      <c r="B114" s="12" t="s">
        <v>111</v>
      </c>
      <c r="C114" s="6">
        <v>73.1447</v>
      </c>
      <c r="D114" s="6">
        <v>0</v>
      </c>
      <c r="E114" s="6">
        <v>4.3418999999999999</v>
      </c>
      <c r="F114" s="6">
        <f>SUM(C114:E114)</f>
        <v>77.486599999999996</v>
      </c>
      <c r="G114" s="6">
        <f t="shared" si="133"/>
        <v>77.486599999999996</v>
      </c>
      <c r="H114" s="6">
        <v>0</v>
      </c>
      <c r="I114" s="6">
        <v>-1.8140000000000001</v>
      </c>
      <c r="J114" s="6">
        <f>SUM(G114:I114)</f>
        <v>75.672599999999989</v>
      </c>
      <c r="K114" s="6">
        <f t="shared" si="134"/>
        <v>75.672599999999989</v>
      </c>
      <c r="L114" s="6">
        <v>0</v>
      </c>
      <c r="M114" s="6">
        <v>-0.43311599999999983</v>
      </c>
      <c r="N114" s="6">
        <f>SUM(K114:M114)</f>
        <v>75.23948399999999</v>
      </c>
      <c r="O114" s="5">
        <v>103</v>
      </c>
    </row>
    <row r="115" spans="1:15" ht="12.6" customHeight="1" x14ac:dyDescent="0.2">
      <c r="A115" s="4">
        <v>104</v>
      </c>
      <c r="B115" s="12" t="s">
        <v>112</v>
      </c>
      <c r="C115" s="6">
        <f>SUM(C116+C119)</f>
        <v>4499.1117108800008</v>
      </c>
      <c r="D115" s="6">
        <f t="shared" ref="D115:N115" si="135">SUM(D116+D119)</f>
        <v>-971.10919999999987</v>
      </c>
      <c r="E115" s="6">
        <f t="shared" si="135"/>
        <v>-1E-4</v>
      </c>
      <c r="F115" s="6">
        <f t="shared" si="135"/>
        <v>3528.0024108800008</v>
      </c>
      <c r="G115" s="6">
        <f t="shared" si="135"/>
        <v>3528.0024108800008</v>
      </c>
      <c r="H115" s="6">
        <f t="shared" si="135"/>
        <v>-632.34040000000005</v>
      </c>
      <c r="I115" s="6">
        <f t="shared" si="135"/>
        <v>-1E-4</v>
      </c>
      <c r="J115" s="6">
        <f t="shared" si="135"/>
        <v>2895.6619108800005</v>
      </c>
      <c r="K115" s="6">
        <f t="shared" si="135"/>
        <v>2895.6619108800005</v>
      </c>
      <c r="L115" s="6">
        <f t="shared" si="135"/>
        <v>1227.1364780000001</v>
      </c>
      <c r="M115" s="6">
        <f t="shared" si="135"/>
        <v>-3.8454000000000002E-2</v>
      </c>
      <c r="N115" s="6">
        <f t="shared" si="135"/>
        <v>4122.7599348800004</v>
      </c>
      <c r="O115" s="5">
        <v>104</v>
      </c>
    </row>
    <row r="116" spans="1:15" ht="12.6" customHeight="1" x14ac:dyDescent="0.2">
      <c r="A116" s="4">
        <v>105</v>
      </c>
      <c r="B116" s="13" t="s">
        <v>113</v>
      </c>
      <c r="C116" s="6">
        <f>SUM(C117:C118)</f>
        <v>3601.2503000000006</v>
      </c>
      <c r="D116" s="6">
        <f t="shared" ref="D116:N116" si="136">SUM(D117:D118)</f>
        <v>-1157.8344999999999</v>
      </c>
      <c r="E116" s="6">
        <f t="shared" si="136"/>
        <v>0</v>
      </c>
      <c r="F116" s="6">
        <f t="shared" si="136"/>
        <v>2443.4158000000007</v>
      </c>
      <c r="G116" s="6">
        <f t="shared" si="136"/>
        <v>2443.4158000000007</v>
      </c>
      <c r="H116" s="6">
        <f t="shared" si="136"/>
        <v>-593.06580000000008</v>
      </c>
      <c r="I116" s="6">
        <f t="shared" si="136"/>
        <v>0</v>
      </c>
      <c r="J116" s="6">
        <f t="shared" si="136"/>
        <v>1850.3500000000006</v>
      </c>
      <c r="K116" s="6">
        <f t="shared" si="136"/>
        <v>1850.3500000000006</v>
      </c>
      <c r="L116" s="6">
        <f t="shared" si="136"/>
        <v>1253.893763</v>
      </c>
      <c r="M116" s="6">
        <f t="shared" si="136"/>
        <v>-3.85E-2</v>
      </c>
      <c r="N116" s="6">
        <f t="shared" si="136"/>
        <v>3104.2052630000003</v>
      </c>
      <c r="O116" s="5">
        <v>105</v>
      </c>
    </row>
    <row r="117" spans="1:15" ht="12.6" customHeight="1" x14ac:dyDescent="0.2">
      <c r="A117" s="4">
        <v>106</v>
      </c>
      <c r="B117" s="15" t="s">
        <v>114</v>
      </c>
      <c r="C117" s="6">
        <v>0</v>
      </c>
      <c r="D117" s="6">
        <v>0</v>
      </c>
      <c r="E117" s="6">
        <v>0</v>
      </c>
      <c r="F117" s="6">
        <f t="shared" ref="F117:F118" si="137">SUM(C117:E117)</f>
        <v>0</v>
      </c>
      <c r="G117" s="6">
        <f t="shared" ref="G117:G118" si="138">SUM(F117)</f>
        <v>0</v>
      </c>
      <c r="H117" s="6">
        <v>0</v>
      </c>
      <c r="I117" s="6">
        <v>0</v>
      </c>
      <c r="J117" s="6">
        <f t="shared" ref="J117:J118" si="139">SUM(G117:I117)</f>
        <v>0</v>
      </c>
      <c r="K117" s="6">
        <f t="shared" ref="K117:K118" si="140">SUM(J117)</f>
        <v>0</v>
      </c>
      <c r="L117" s="6">
        <v>0</v>
      </c>
      <c r="M117" s="6">
        <v>0</v>
      </c>
      <c r="N117" s="6">
        <f t="shared" ref="N117:N118" si="141">SUM(K117:M117)</f>
        <v>0</v>
      </c>
      <c r="O117" s="5">
        <v>106</v>
      </c>
    </row>
    <row r="118" spans="1:15" ht="12.6" customHeight="1" x14ac:dyDescent="0.2">
      <c r="A118" s="4">
        <v>107</v>
      </c>
      <c r="B118" s="15" t="s">
        <v>119</v>
      </c>
      <c r="C118" s="6">
        <v>3601.2503000000006</v>
      </c>
      <c r="D118" s="6">
        <v>-1157.8344999999999</v>
      </c>
      <c r="E118" s="6">
        <v>0</v>
      </c>
      <c r="F118" s="6">
        <f t="shared" si="137"/>
        <v>2443.4158000000007</v>
      </c>
      <c r="G118" s="6">
        <f t="shared" si="138"/>
        <v>2443.4158000000007</v>
      </c>
      <c r="H118" s="6">
        <v>-593.06580000000008</v>
      </c>
      <c r="I118" s="6">
        <v>0</v>
      </c>
      <c r="J118" s="6">
        <f t="shared" si="139"/>
        <v>1850.3500000000006</v>
      </c>
      <c r="K118" s="6">
        <f t="shared" si="140"/>
        <v>1850.3500000000006</v>
      </c>
      <c r="L118" s="6">
        <v>1253.893763</v>
      </c>
      <c r="M118" s="6">
        <v>-3.85E-2</v>
      </c>
      <c r="N118" s="6">
        <f t="shared" si="141"/>
        <v>3104.2052630000003</v>
      </c>
      <c r="O118" s="5">
        <v>107</v>
      </c>
    </row>
    <row r="119" spans="1:15" ht="12.6" customHeight="1" x14ac:dyDescent="0.2">
      <c r="A119" s="4">
        <v>108</v>
      </c>
      <c r="B119" s="13" t="s">
        <v>109</v>
      </c>
      <c r="C119" s="6">
        <f>SUM(C120:C123)</f>
        <v>897.86141087999977</v>
      </c>
      <c r="D119" s="6">
        <f t="shared" ref="D119:N119" si="142">SUM(D120:D123)</f>
        <v>186.7253</v>
      </c>
      <c r="E119" s="6">
        <f t="shared" si="142"/>
        <v>-1E-4</v>
      </c>
      <c r="F119" s="6">
        <f t="shared" si="142"/>
        <v>1084.5866108799999</v>
      </c>
      <c r="G119" s="6">
        <f t="shared" si="142"/>
        <v>1084.5866108799999</v>
      </c>
      <c r="H119" s="6">
        <f t="shared" si="142"/>
        <v>-39.274600000000007</v>
      </c>
      <c r="I119" s="6">
        <f t="shared" si="142"/>
        <v>-1E-4</v>
      </c>
      <c r="J119" s="6">
        <f t="shared" si="142"/>
        <v>1045.3119108799999</v>
      </c>
      <c r="K119" s="6">
        <f t="shared" si="142"/>
        <v>1045.3119108799999</v>
      </c>
      <c r="L119" s="6">
        <f t="shared" si="142"/>
        <v>-26.757284999999996</v>
      </c>
      <c r="M119" s="6">
        <f t="shared" si="142"/>
        <v>4.6E-5</v>
      </c>
      <c r="N119" s="6">
        <f t="shared" si="142"/>
        <v>1018.5546718799999</v>
      </c>
      <c r="O119" s="5">
        <v>108</v>
      </c>
    </row>
    <row r="120" spans="1:15" ht="12.6" customHeight="1" x14ac:dyDescent="0.2">
      <c r="A120" s="4">
        <v>109</v>
      </c>
      <c r="B120" s="15" t="s">
        <v>115</v>
      </c>
      <c r="C120" s="6">
        <v>0</v>
      </c>
      <c r="D120" s="6">
        <v>0</v>
      </c>
      <c r="E120" s="6">
        <v>0</v>
      </c>
      <c r="F120" s="6">
        <f t="shared" ref="F120:F124" si="143">SUM(C120:E120)</f>
        <v>0</v>
      </c>
      <c r="G120" s="6">
        <f t="shared" ref="G120:G124" si="144">SUM(F120)</f>
        <v>0</v>
      </c>
      <c r="H120" s="6">
        <v>0</v>
      </c>
      <c r="I120" s="6">
        <v>0</v>
      </c>
      <c r="J120" s="6">
        <f t="shared" ref="J120:J124" si="145">SUM(G120:I120)</f>
        <v>0</v>
      </c>
      <c r="K120" s="6">
        <f t="shared" ref="K120:K124" si="146">SUM(J120)</f>
        <v>0</v>
      </c>
      <c r="L120" s="6">
        <v>0</v>
      </c>
      <c r="M120" s="6">
        <v>0</v>
      </c>
      <c r="N120" s="6">
        <f t="shared" ref="N120:N124" si="147">SUM(K120:M120)</f>
        <v>0</v>
      </c>
      <c r="O120" s="5">
        <v>109</v>
      </c>
    </row>
    <row r="121" spans="1:15" ht="12.6" customHeight="1" x14ac:dyDescent="0.2">
      <c r="A121" s="4">
        <v>110</v>
      </c>
      <c r="B121" s="15" t="s">
        <v>116</v>
      </c>
      <c r="C121" s="6">
        <v>897.86141087999977</v>
      </c>
      <c r="D121" s="6">
        <v>186.7253</v>
      </c>
      <c r="E121" s="6">
        <v>-1E-4</v>
      </c>
      <c r="F121" s="6">
        <f t="shared" si="143"/>
        <v>1084.5866108799999</v>
      </c>
      <c r="G121" s="6">
        <f t="shared" si="144"/>
        <v>1084.5866108799999</v>
      </c>
      <c r="H121" s="6">
        <v>-39.274600000000007</v>
      </c>
      <c r="I121" s="6">
        <v>-1E-4</v>
      </c>
      <c r="J121" s="6">
        <f t="shared" si="145"/>
        <v>1045.3119108799999</v>
      </c>
      <c r="K121" s="6">
        <f t="shared" si="146"/>
        <v>1045.3119108799999</v>
      </c>
      <c r="L121" s="6">
        <v>-26.757284999999996</v>
      </c>
      <c r="M121" s="6">
        <v>4.6E-5</v>
      </c>
      <c r="N121" s="6">
        <f t="shared" si="147"/>
        <v>1018.5546718799999</v>
      </c>
      <c r="O121" s="5">
        <v>110</v>
      </c>
    </row>
    <row r="122" spans="1:15" ht="12.6" customHeight="1" x14ac:dyDescent="0.2">
      <c r="A122" s="4">
        <v>111</v>
      </c>
      <c r="B122" s="15" t="s">
        <v>117</v>
      </c>
      <c r="C122" s="6">
        <v>0</v>
      </c>
      <c r="D122" s="6">
        <v>0</v>
      </c>
      <c r="E122" s="6">
        <v>0</v>
      </c>
      <c r="F122" s="6">
        <f t="shared" si="143"/>
        <v>0</v>
      </c>
      <c r="G122" s="6">
        <f t="shared" si="144"/>
        <v>0</v>
      </c>
      <c r="H122" s="6">
        <v>0</v>
      </c>
      <c r="I122" s="6">
        <v>0</v>
      </c>
      <c r="J122" s="6">
        <f t="shared" si="145"/>
        <v>0</v>
      </c>
      <c r="K122" s="6">
        <f t="shared" si="146"/>
        <v>0</v>
      </c>
      <c r="L122" s="6">
        <v>0</v>
      </c>
      <c r="M122" s="6">
        <v>0</v>
      </c>
      <c r="N122" s="6">
        <f t="shared" si="147"/>
        <v>0</v>
      </c>
      <c r="O122" s="5">
        <v>111</v>
      </c>
    </row>
    <row r="123" spans="1:15" ht="12.6" customHeight="1" x14ac:dyDescent="0.2">
      <c r="A123" s="4">
        <v>112</v>
      </c>
      <c r="B123" s="15" t="s">
        <v>118</v>
      </c>
      <c r="C123" s="6">
        <v>0</v>
      </c>
      <c r="D123" s="6">
        <v>0</v>
      </c>
      <c r="E123" s="6">
        <v>0</v>
      </c>
      <c r="F123" s="6">
        <f t="shared" si="143"/>
        <v>0</v>
      </c>
      <c r="G123" s="6">
        <f t="shared" si="144"/>
        <v>0</v>
      </c>
      <c r="H123" s="6">
        <v>0</v>
      </c>
      <c r="I123" s="6">
        <v>0</v>
      </c>
      <c r="J123" s="6">
        <f t="shared" si="145"/>
        <v>0</v>
      </c>
      <c r="K123" s="6">
        <f t="shared" si="146"/>
        <v>0</v>
      </c>
      <c r="L123" s="6">
        <v>0</v>
      </c>
      <c r="M123" s="6">
        <v>0</v>
      </c>
      <c r="N123" s="6">
        <f t="shared" si="147"/>
        <v>0</v>
      </c>
      <c r="O123" s="5">
        <v>112</v>
      </c>
    </row>
    <row r="124" spans="1:15" ht="12.2" customHeight="1" x14ac:dyDescent="0.2">
      <c r="A124" s="4">
        <v>113</v>
      </c>
      <c r="B124" s="12" t="s">
        <v>108</v>
      </c>
      <c r="C124" s="6">
        <v>0</v>
      </c>
      <c r="D124" s="6">
        <v>0</v>
      </c>
      <c r="E124" s="6">
        <v>0</v>
      </c>
      <c r="F124" s="6">
        <f t="shared" si="143"/>
        <v>0</v>
      </c>
      <c r="G124" s="6">
        <f t="shared" si="144"/>
        <v>0</v>
      </c>
      <c r="H124" s="6">
        <v>0</v>
      </c>
      <c r="I124" s="6">
        <v>0</v>
      </c>
      <c r="J124" s="6">
        <f t="shared" si="145"/>
        <v>0</v>
      </c>
      <c r="K124" s="6">
        <f t="shared" si="146"/>
        <v>0</v>
      </c>
      <c r="L124" s="6">
        <v>0</v>
      </c>
      <c r="M124" s="6">
        <v>0</v>
      </c>
      <c r="N124" s="6">
        <f t="shared" si="147"/>
        <v>0</v>
      </c>
      <c r="O124" s="5">
        <v>113</v>
      </c>
    </row>
    <row r="125" spans="1:15" ht="12.6" customHeight="1" x14ac:dyDescent="0.2">
      <c r="A125" s="4">
        <v>114</v>
      </c>
      <c r="B125" s="19" t="s">
        <v>16</v>
      </c>
      <c r="C125" s="26">
        <f t="shared" ref="C125:N125" si="148">SUM(C126+C143+C167)</f>
        <v>121841.28619745999</v>
      </c>
      <c r="D125" s="26">
        <f t="shared" si="148"/>
        <v>1767.9714819899991</v>
      </c>
      <c r="E125" s="26">
        <f t="shared" si="148"/>
        <v>-48.750282630000022</v>
      </c>
      <c r="F125" s="26">
        <f t="shared" si="148"/>
        <v>123560.50739682</v>
      </c>
      <c r="G125" s="26">
        <f t="shared" si="148"/>
        <v>123560.50739682</v>
      </c>
      <c r="H125" s="26">
        <f t="shared" si="148"/>
        <v>7877.9599046099993</v>
      </c>
      <c r="I125" s="26">
        <f t="shared" si="148"/>
        <v>-23.003800000000016</v>
      </c>
      <c r="J125" s="26">
        <f t="shared" si="148"/>
        <v>131415.46350143</v>
      </c>
      <c r="K125" s="26">
        <f t="shared" si="148"/>
        <v>131415.46350143</v>
      </c>
      <c r="L125" s="26">
        <f t="shared" si="148"/>
        <v>6184.0873987099994</v>
      </c>
      <c r="M125" s="26">
        <f t="shared" si="148"/>
        <v>-44.545331000000019</v>
      </c>
      <c r="N125" s="26">
        <f t="shared" si="148"/>
        <v>137555.00556914002</v>
      </c>
      <c r="O125" s="5">
        <v>114</v>
      </c>
    </row>
    <row r="126" spans="1:15" ht="12.6" customHeight="1" x14ac:dyDescent="0.2">
      <c r="A126" s="4">
        <v>115</v>
      </c>
      <c r="B126" s="11" t="s">
        <v>29</v>
      </c>
      <c r="C126" s="27">
        <f t="shared" ref="C126:N126" si="149">SUM(C127+C136)</f>
        <v>44436.622550210006</v>
      </c>
      <c r="D126" s="27">
        <f t="shared" si="149"/>
        <v>4176.6450000000004</v>
      </c>
      <c r="E126" s="27">
        <f t="shared" si="149"/>
        <v>-0.1</v>
      </c>
      <c r="F126" s="27">
        <f t="shared" si="149"/>
        <v>48613.167550209997</v>
      </c>
      <c r="G126" s="27">
        <f t="shared" si="149"/>
        <v>48613.167550209997</v>
      </c>
      <c r="H126" s="27">
        <f t="shared" si="149"/>
        <v>5080.3925778499997</v>
      </c>
      <c r="I126" s="27">
        <f t="shared" si="149"/>
        <v>0</v>
      </c>
      <c r="J126" s="27">
        <f t="shared" si="149"/>
        <v>53693.560128060002</v>
      </c>
      <c r="K126" s="27">
        <f t="shared" si="149"/>
        <v>53693.560128060002</v>
      </c>
      <c r="L126" s="27">
        <f t="shared" si="149"/>
        <v>4320.3757291000002</v>
      </c>
      <c r="M126" s="27">
        <f t="shared" si="149"/>
        <v>0</v>
      </c>
      <c r="N126" s="27">
        <f t="shared" si="149"/>
        <v>58013.935857160002</v>
      </c>
      <c r="O126" s="5">
        <v>115</v>
      </c>
    </row>
    <row r="127" spans="1:15" ht="12.6" customHeight="1" x14ac:dyDescent="0.2">
      <c r="A127" s="4">
        <v>116</v>
      </c>
      <c r="B127" s="12" t="s">
        <v>30</v>
      </c>
      <c r="C127" s="6">
        <f>SUM(C128:C129)</f>
        <v>34039.212750210005</v>
      </c>
      <c r="D127" s="6">
        <f t="shared" ref="D127:N127" si="150">SUM(D128:D129)</f>
        <v>1765.9073000000001</v>
      </c>
      <c r="E127" s="6">
        <f t="shared" si="150"/>
        <v>-0.2</v>
      </c>
      <c r="F127" s="6">
        <f t="shared" si="150"/>
        <v>35804.920050209999</v>
      </c>
      <c r="G127" s="6">
        <f t="shared" si="150"/>
        <v>35804.920050209999</v>
      </c>
      <c r="H127" s="6">
        <f t="shared" si="150"/>
        <v>1930.6672831999999</v>
      </c>
      <c r="I127" s="6">
        <f t="shared" si="150"/>
        <v>0</v>
      </c>
      <c r="J127" s="6">
        <f t="shared" si="150"/>
        <v>37735.587333410003</v>
      </c>
      <c r="K127" s="6">
        <f t="shared" si="150"/>
        <v>37735.587333410003</v>
      </c>
      <c r="L127" s="6">
        <f t="shared" si="150"/>
        <v>2404.3134936000001</v>
      </c>
      <c r="M127" s="6">
        <f t="shared" si="150"/>
        <v>0</v>
      </c>
      <c r="N127" s="6">
        <f t="shared" si="150"/>
        <v>40139.900827010002</v>
      </c>
      <c r="O127" s="5">
        <v>116</v>
      </c>
    </row>
    <row r="128" spans="1:15" ht="12.6" customHeight="1" x14ac:dyDescent="0.2">
      <c r="A128" s="4">
        <v>117</v>
      </c>
      <c r="B128" s="14" t="s">
        <v>31</v>
      </c>
      <c r="C128" s="6">
        <v>0</v>
      </c>
      <c r="D128" s="6">
        <v>0</v>
      </c>
      <c r="E128" s="6">
        <v>0</v>
      </c>
      <c r="F128" s="6">
        <f>SUM(C128:E128)</f>
        <v>0</v>
      </c>
      <c r="G128" s="6">
        <f>SUM(F128)</f>
        <v>0</v>
      </c>
      <c r="H128" s="6">
        <v>0</v>
      </c>
      <c r="I128" s="6">
        <v>0</v>
      </c>
      <c r="J128" s="6">
        <f>SUM(G128:I128)</f>
        <v>0</v>
      </c>
      <c r="K128" s="6">
        <f>SUM(J128)</f>
        <v>0</v>
      </c>
      <c r="L128" s="6">
        <v>0</v>
      </c>
      <c r="M128" s="6">
        <v>0</v>
      </c>
      <c r="N128" s="6">
        <f>SUM(K128:M128)</f>
        <v>0</v>
      </c>
      <c r="O128" s="5">
        <v>117</v>
      </c>
    </row>
    <row r="129" spans="1:15" ht="12.6" customHeight="1" x14ac:dyDescent="0.2">
      <c r="A129" s="4">
        <v>118</v>
      </c>
      <c r="B129" s="14" t="s">
        <v>32</v>
      </c>
      <c r="C129" s="6">
        <f>SUM(C130)</f>
        <v>34039.212750210005</v>
      </c>
      <c r="D129" s="6">
        <f t="shared" ref="D129:N129" si="151">SUM(D130)</f>
        <v>1765.9073000000001</v>
      </c>
      <c r="E129" s="6">
        <f t="shared" si="151"/>
        <v>-0.2</v>
      </c>
      <c r="F129" s="6">
        <f t="shared" si="151"/>
        <v>35804.920050209999</v>
      </c>
      <c r="G129" s="6">
        <f t="shared" si="151"/>
        <v>35804.920050209999</v>
      </c>
      <c r="H129" s="6">
        <f t="shared" si="151"/>
        <v>1930.6672831999999</v>
      </c>
      <c r="I129" s="6">
        <f t="shared" si="151"/>
        <v>0</v>
      </c>
      <c r="J129" s="6">
        <f t="shared" si="151"/>
        <v>37735.587333410003</v>
      </c>
      <c r="K129" s="6">
        <f t="shared" si="151"/>
        <v>37735.587333410003</v>
      </c>
      <c r="L129" s="6">
        <f t="shared" si="151"/>
        <v>2404.3134936000001</v>
      </c>
      <c r="M129" s="6">
        <f t="shared" si="151"/>
        <v>0</v>
      </c>
      <c r="N129" s="6">
        <f t="shared" si="151"/>
        <v>40139.900827010002</v>
      </c>
      <c r="O129" s="5">
        <v>118</v>
      </c>
    </row>
    <row r="130" spans="1:15" ht="12.6" customHeight="1" x14ac:dyDescent="0.2">
      <c r="A130" s="4">
        <v>119</v>
      </c>
      <c r="B130" s="16" t="s">
        <v>33</v>
      </c>
      <c r="C130" s="6">
        <f t="shared" ref="C130:N130" si="152">SUM(C131:C134)</f>
        <v>34039.212750210005</v>
      </c>
      <c r="D130" s="6">
        <f t="shared" si="152"/>
        <v>1765.9073000000001</v>
      </c>
      <c r="E130" s="6">
        <f t="shared" si="152"/>
        <v>-0.2</v>
      </c>
      <c r="F130" s="6">
        <f t="shared" si="152"/>
        <v>35804.920050209999</v>
      </c>
      <c r="G130" s="6">
        <f t="shared" si="152"/>
        <v>35804.920050209999</v>
      </c>
      <c r="H130" s="6">
        <f t="shared" si="152"/>
        <v>1930.6672831999999</v>
      </c>
      <c r="I130" s="6">
        <f t="shared" si="152"/>
        <v>0</v>
      </c>
      <c r="J130" s="6">
        <f t="shared" si="152"/>
        <v>37735.587333410003</v>
      </c>
      <c r="K130" s="6">
        <f t="shared" si="152"/>
        <v>37735.587333410003</v>
      </c>
      <c r="L130" s="6">
        <f t="shared" si="152"/>
        <v>2404.3134936000001</v>
      </c>
      <c r="M130" s="6">
        <f t="shared" si="152"/>
        <v>0</v>
      </c>
      <c r="N130" s="6">
        <f t="shared" si="152"/>
        <v>40139.900827010002</v>
      </c>
      <c r="O130" s="5">
        <v>119</v>
      </c>
    </row>
    <row r="131" spans="1:15" ht="12.2" customHeight="1" x14ac:dyDescent="0.2">
      <c r="A131" s="4">
        <v>120</v>
      </c>
      <c r="B131" s="17" t="s">
        <v>21</v>
      </c>
      <c r="C131" s="6">
        <v>6775.0605216300009</v>
      </c>
      <c r="D131" s="6">
        <v>443.44959999999992</v>
      </c>
      <c r="E131" s="6">
        <v>0</v>
      </c>
      <c r="F131" s="6">
        <f>SUM(C131:E131)</f>
        <v>7218.5101216300009</v>
      </c>
      <c r="G131" s="6">
        <f t="shared" ref="G131:G134" si="153">SUM(F131)</f>
        <v>7218.5101216300009</v>
      </c>
      <c r="H131" s="6">
        <v>186.32170000000005</v>
      </c>
      <c r="I131" s="6">
        <v>0</v>
      </c>
      <c r="J131" s="6">
        <f>SUM(G131:I131)</f>
        <v>7404.8318216300013</v>
      </c>
      <c r="K131" s="6">
        <f t="shared" ref="K131:K134" si="154">SUM(J131)</f>
        <v>7404.8318216300013</v>
      </c>
      <c r="L131" s="6">
        <v>297.64937500000002</v>
      </c>
      <c r="M131" s="6">
        <v>0</v>
      </c>
      <c r="N131" s="6">
        <f>SUM(K131:M131)</f>
        <v>7702.4811966300013</v>
      </c>
      <c r="O131" s="5">
        <v>120</v>
      </c>
    </row>
    <row r="132" spans="1:15" ht="12.2" customHeight="1" x14ac:dyDescent="0.2">
      <c r="A132" s="4">
        <v>121</v>
      </c>
      <c r="B132" s="17" t="s">
        <v>22</v>
      </c>
      <c r="C132" s="6">
        <v>2841.7396285799996</v>
      </c>
      <c r="D132" s="6">
        <v>-157.34669999999994</v>
      </c>
      <c r="E132" s="6">
        <v>0</v>
      </c>
      <c r="F132" s="6">
        <f>SUM(C132:E132)</f>
        <v>2684.3929285799995</v>
      </c>
      <c r="G132" s="6">
        <f t="shared" si="153"/>
        <v>2684.3929285799995</v>
      </c>
      <c r="H132" s="6">
        <v>233.65260000000001</v>
      </c>
      <c r="I132" s="6">
        <v>0</v>
      </c>
      <c r="J132" s="6">
        <f>SUM(G132:I132)</f>
        <v>2918.0455285799994</v>
      </c>
      <c r="K132" s="6">
        <f t="shared" si="154"/>
        <v>2918.0455285799994</v>
      </c>
      <c r="L132" s="6">
        <v>306.657467</v>
      </c>
      <c r="M132" s="6">
        <v>0</v>
      </c>
      <c r="N132" s="6">
        <f>SUM(K132:M132)</f>
        <v>3224.7029955799994</v>
      </c>
      <c r="O132" s="5">
        <v>121</v>
      </c>
    </row>
    <row r="133" spans="1:15" ht="12.2" customHeight="1" x14ac:dyDescent="0.2">
      <c r="A133" s="4">
        <v>122</v>
      </c>
      <c r="B133" s="17" t="s">
        <v>23</v>
      </c>
      <c r="C133" s="6">
        <v>3663.4881999999993</v>
      </c>
      <c r="D133" s="6">
        <v>-141.18109999999999</v>
      </c>
      <c r="E133" s="6">
        <v>-0.2</v>
      </c>
      <c r="F133" s="6">
        <f>SUM(C133:E133)</f>
        <v>3522.1070999999997</v>
      </c>
      <c r="G133" s="6">
        <f t="shared" si="153"/>
        <v>3522.1070999999997</v>
      </c>
      <c r="H133" s="6">
        <v>206.93664723999999</v>
      </c>
      <c r="I133" s="6">
        <v>0</v>
      </c>
      <c r="J133" s="6">
        <f>SUM(G133:I133)</f>
        <v>3729.0437472399999</v>
      </c>
      <c r="K133" s="6">
        <f t="shared" si="154"/>
        <v>3729.0437472399999</v>
      </c>
      <c r="L133" s="6">
        <v>222.67304017999999</v>
      </c>
      <c r="M133" s="6">
        <v>0</v>
      </c>
      <c r="N133" s="6">
        <f>SUM(K133:M133)</f>
        <v>3951.7167874199999</v>
      </c>
      <c r="O133" s="5">
        <v>122</v>
      </c>
    </row>
    <row r="134" spans="1:15" ht="12.2" customHeight="1" x14ac:dyDescent="0.2">
      <c r="A134" s="4">
        <v>123</v>
      </c>
      <c r="B134" s="17" t="s">
        <v>24</v>
      </c>
      <c r="C134" s="6">
        <v>20758.9244</v>
      </c>
      <c r="D134" s="6">
        <v>1620.9855</v>
      </c>
      <c r="E134" s="6">
        <v>0</v>
      </c>
      <c r="F134" s="6">
        <f>SUM(C134:E134)</f>
        <v>22379.909899999999</v>
      </c>
      <c r="G134" s="6">
        <f t="shared" si="153"/>
        <v>22379.909899999999</v>
      </c>
      <c r="H134" s="6">
        <v>1303.7563359599999</v>
      </c>
      <c r="I134" s="6">
        <v>0</v>
      </c>
      <c r="J134" s="6">
        <f>SUM(G134:I134)</f>
        <v>23683.666235959998</v>
      </c>
      <c r="K134" s="6">
        <f t="shared" si="154"/>
        <v>23683.666235959998</v>
      </c>
      <c r="L134" s="6">
        <v>1577.3336114200001</v>
      </c>
      <c r="M134" s="6">
        <v>0</v>
      </c>
      <c r="N134" s="6">
        <f>SUM(K134:M134)</f>
        <v>25260.999847379997</v>
      </c>
      <c r="O134" s="5">
        <v>123</v>
      </c>
    </row>
    <row r="135" spans="1:15" ht="12.75" customHeight="1" x14ac:dyDescent="0.2">
      <c r="A135" s="4"/>
      <c r="B135" s="11" t="s">
        <v>124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5"/>
    </row>
    <row r="136" spans="1:15" ht="12.75" customHeight="1" x14ac:dyDescent="0.2">
      <c r="A136" s="4">
        <v>124</v>
      </c>
      <c r="B136" s="12" t="s">
        <v>34</v>
      </c>
      <c r="C136" s="6">
        <f>SUM(C137+C140)</f>
        <v>10397.409799999999</v>
      </c>
      <c r="D136" s="6">
        <f t="shared" ref="D136:N136" si="155">SUM(D137+D140)</f>
        <v>2410.7377000000001</v>
      </c>
      <c r="E136" s="6">
        <f t="shared" si="155"/>
        <v>0.1</v>
      </c>
      <c r="F136" s="6">
        <f t="shared" si="155"/>
        <v>12808.247499999998</v>
      </c>
      <c r="G136" s="6">
        <f t="shared" si="155"/>
        <v>12808.247499999998</v>
      </c>
      <c r="H136" s="6">
        <f t="shared" si="155"/>
        <v>3149.7252946500003</v>
      </c>
      <c r="I136" s="6">
        <f t="shared" si="155"/>
        <v>0</v>
      </c>
      <c r="J136" s="6">
        <f t="shared" si="155"/>
        <v>15957.972794649999</v>
      </c>
      <c r="K136" s="6">
        <f t="shared" si="155"/>
        <v>15957.972794649999</v>
      </c>
      <c r="L136" s="6">
        <f t="shared" si="155"/>
        <v>1916.0622355</v>
      </c>
      <c r="M136" s="6">
        <f t="shared" si="155"/>
        <v>0</v>
      </c>
      <c r="N136" s="6">
        <f t="shared" si="155"/>
        <v>17874.03503015</v>
      </c>
      <c r="O136" s="5">
        <v>124</v>
      </c>
    </row>
    <row r="137" spans="1:15" ht="12.75" customHeight="1" x14ac:dyDescent="0.2">
      <c r="A137" s="4">
        <v>125</v>
      </c>
      <c r="B137" s="14" t="s">
        <v>35</v>
      </c>
      <c r="C137" s="6">
        <f>SUM(C138:C139)</f>
        <v>-5510.8318999999992</v>
      </c>
      <c r="D137" s="6">
        <f t="shared" ref="D137:N137" si="156">SUM(D138:D139)</f>
        <v>199.77700000000004</v>
      </c>
      <c r="E137" s="6">
        <f t="shared" si="156"/>
        <v>0.1</v>
      </c>
      <c r="F137" s="6">
        <f t="shared" si="156"/>
        <v>-5310.9548999999997</v>
      </c>
      <c r="G137" s="6">
        <f t="shared" si="156"/>
        <v>-5310.9548999999997</v>
      </c>
      <c r="H137" s="6">
        <f t="shared" si="156"/>
        <v>-406.86460481999995</v>
      </c>
      <c r="I137" s="6">
        <f t="shared" si="156"/>
        <v>0</v>
      </c>
      <c r="J137" s="6">
        <f t="shared" si="156"/>
        <v>-5717.8195048199996</v>
      </c>
      <c r="K137" s="6">
        <f t="shared" si="156"/>
        <v>-5717.8195048199996</v>
      </c>
      <c r="L137" s="6">
        <f t="shared" si="156"/>
        <v>-1570.9503567100001</v>
      </c>
      <c r="M137" s="6">
        <f t="shared" si="156"/>
        <v>0</v>
      </c>
      <c r="N137" s="6">
        <f t="shared" si="156"/>
        <v>-7288.7698615299996</v>
      </c>
      <c r="O137" s="5">
        <v>125</v>
      </c>
    </row>
    <row r="138" spans="1:15" ht="12.75" customHeight="1" x14ac:dyDescent="0.2">
      <c r="A138" s="4">
        <v>126</v>
      </c>
      <c r="B138" s="16" t="s">
        <v>23</v>
      </c>
      <c r="C138" s="6">
        <v>-1574.8114</v>
      </c>
      <c r="D138" s="6">
        <v>34.085999999999999</v>
      </c>
      <c r="E138" s="6">
        <v>0.1</v>
      </c>
      <c r="F138" s="6">
        <f>SUM(C138:E138)</f>
        <v>-1540.6254000000001</v>
      </c>
      <c r="G138" s="6">
        <f t="shared" ref="G138:G139" si="157">SUM(F138)</f>
        <v>-1540.6254000000001</v>
      </c>
      <c r="H138" s="6">
        <v>-36.033430879999997</v>
      </c>
      <c r="I138" s="6">
        <v>0</v>
      </c>
      <c r="J138" s="6">
        <f>SUM(G138:I138)</f>
        <v>-1576.6588308800001</v>
      </c>
      <c r="K138" s="6">
        <f t="shared" ref="K138:K139" si="158">SUM(J138)</f>
        <v>-1576.6588308800001</v>
      </c>
      <c r="L138" s="6">
        <v>-146.70790578999998</v>
      </c>
      <c r="M138" s="6">
        <v>0</v>
      </c>
      <c r="N138" s="6">
        <f>SUM(K138:M138)</f>
        <v>-1723.3667366700001</v>
      </c>
      <c r="O138" s="5">
        <v>126</v>
      </c>
    </row>
    <row r="139" spans="1:15" ht="12.75" customHeight="1" x14ac:dyDescent="0.2">
      <c r="A139" s="4">
        <v>127</v>
      </c>
      <c r="B139" s="16" t="s">
        <v>24</v>
      </c>
      <c r="C139" s="6">
        <v>-3936.0204999999996</v>
      </c>
      <c r="D139" s="6">
        <v>165.69100000000003</v>
      </c>
      <c r="E139" s="6">
        <v>0</v>
      </c>
      <c r="F139" s="6">
        <f>SUM(C139:E139)</f>
        <v>-3770.3294999999998</v>
      </c>
      <c r="G139" s="6">
        <f t="shared" si="157"/>
        <v>-3770.3294999999998</v>
      </c>
      <c r="H139" s="6">
        <v>-370.83117393999999</v>
      </c>
      <c r="I139" s="6">
        <v>0</v>
      </c>
      <c r="J139" s="6">
        <f>SUM(G139:I139)</f>
        <v>-4141.1606739399995</v>
      </c>
      <c r="K139" s="6">
        <f t="shared" si="158"/>
        <v>-4141.1606739399995</v>
      </c>
      <c r="L139" s="6">
        <v>-1424.24245092</v>
      </c>
      <c r="M139" s="6">
        <v>0</v>
      </c>
      <c r="N139" s="6">
        <f>SUM(K139:M139)</f>
        <v>-5565.4031248599995</v>
      </c>
      <c r="O139" s="5">
        <v>127</v>
      </c>
    </row>
    <row r="140" spans="1:15" ht="12.75" customHeight="1" x14ac:dyDescent="0.2">
      <c r="A140" s="4">
        <v>128</v>
      </c>
      <c r="B140" s="14" t="s">
        <v>36</v>
      </c>
      <c r="C140" s="6">
        <f>SUM(C141:C142)</f>
        <v>15908.241699999999</v>
      </c>
      <c r="D140" s="6">
        <f t="shared" ref="D140:N140" si="159">SUM(D141:D142)</f>
        <v>2210.9607000000001</v>
      </c>
      <c r="E140" s="6">
        <f t="shared" si="159"/>
        <v>0</v>
      </c>
      <c r="F140" s="6">
        <f t="shared" si="159"/>
        <v>18119.202399999998</v>
      </c>
      <c r="G140" s="6">
        <f t="shared" si="159"/>
        <v>18119.202399999998</v>
      </c>
      <c r="H140" s="6">
        <f t="shared" si="159"/>
        <v>3556.5898994700001</v>
      </c>
      <c r="I140" s="6">
        <f t="shared" si="159"/>
        <v>0</v>
      </c>
      <c r="J140" s="6">
        <f t="shared" si="159"/>
        <v>21675.792299469998</v>
      </c>
      <c r="K140" s="6">
        <f t="shared" si="159"/>
        <v>21675.792299469998</v>
      </c>
      <c r="L140" s="6">
        <f t="shared" si="159"/>
        <v>3487.0125922100001</v>
      </c>
      <c r="M140" s="6">
        <f t="shared" si="159"/>
        <v>0</v>
      </c>
      <c r="N140" s="6">
        <f t="shared" si="159"/>
        <v>25162.80489168</v>
      </c>
      <c r="O140" s="5">
        <v>128</v>
      </c>
    </row>
    <row r="141" spans="1:15" ht="12.75" customHeight="1" x14ac:dyDescent="0.2">
      <c r="A141" s="4">
        <v>129</v>
      </c>
      <c r="B141" s="16" t="s">
        <v>23</v>
      </c>
      <c r="C141" s="6">
        <v>4099.6040999999987</v>
      </c>
      <c r="D141" s="6">
        <v>462.51780000000002</v>
      </c>
      <c r="E141" s="6">
        <v>0</v>
      </c>
      <c r="F141" s="6">
        <f>SUM(C141:E141)</f>
        <v>4562.1218999999983</v>
      </c>
      <c r="G141" s="6">
        <f t="shared" ref="G141:G142" si="160">SUM(F141)</f>
        <v>4562.1218999999983</v>
      </c>
      <c r="H141" s="6">
        <v>416.62310685</v>
      </c>
      <c r="I141" s="6">
        <v>0</v>
      </c>
      <c r="J141" s="6">
        <f>SUM(G141:I141)</f>
        <v>4978.7450068499984</v>
      </c>
      <c r="K141" s="6">
        <f t="shared" ref="K141:K142" si="161">SUM(J141)</f>
        <v>4978.7450068499984</v>
      </c>
      <c r="L141" s="6">
        <v>391.41175486000003</v>
      </c>
      <c r="M141" s="6">
        <v>0</v>
      </c>
      <c r="N141" s="6">
        <f>SUM(K141:M141)</f>
        <v>5370.1567617099981</v>
      </c>
      <c r="O141" s="5">
        <v>129</v>
      </c>
    </row>
    <row r="142" spans="1:15" ht="12.75" customHeight="1" x14ac:dyDescent="0.2">
      <c r="A142" s="4">
        <v>130</v>
      </c>
      <c r="B142" s="16" t="s">
        <v>24</v>
      </c>
      <c r="C142" s="6">
        <v>11808.6376</v>
      </c>
      <c r="D142" s="6">
        <v>1748.4429</v>
      </c>
      <c r="E142" s="6">
        <v>0</v>
      </c>
      <c r="F142" s="6">
        <f>SUM(C142:E142)</f>
        <v>13557.0805</v>
      </c>
      <c r="G142" s="6">
        <f t="shared" si="160"/>
        <v>13557.0805</v>
      </c>
      <c r="H142" s="6">
        <v>3139.96679262</v>
      </c>
      <c r="I142" s="6">
        <v>0</v>
      </c>
      <c r="J142" s="6">
        <f>SUM(G142:I142)</f>
        <v>16697.047292620002</v>
      </c>
      <c r="K142" s="6">
        <f t="shared" si="161"/>
        <v>16697.047292620002</v>
      </c>
      <c r="L142" s="6">
        <v>3095.6008373499999</v>
      </c>
      <c r="M142" s="6">
        <v>0</v>
      </c>
      <c r="N142" s="6">
        <f>SUM(K142:M142)</f>
        <v>19792.648129970003</v>
      </c>
      <c r="O142" s="5">
        <v>130</v>
      </c>
    </row>
    <row r="143" spans="1:15" ht="12.75" customHeight="1" x14ac:dyDescent="0.2">
      <c r="A143" s="4">
        <v>131</v>
      </c>
      <c r="B143" s="11" t="s">
        <v>37</v>
      </c>
      <c r="C143" s="27">
        <f>SUM(C144:C145)</f>
        <v>16188.843353729999</v>
      </c>
      <c r="D143" s="27">
        <f t="shared" ref="D143:N143" si="162">SUM(D144:D145)</f>
        <v>1337.6806356199997</v>
      </c>
      <c r="E143" s="27">
        <f t="shared" si="162"/>
        <v>-86.518800000000027</v>
      </c>
      <c r="F143" s="27">
        <f t="shared" si="162"/>
        <v>17440.005189349999</v>
      </c>
      <c r="G143" s="27">
        <f t="shared" si="162"/>
        <v>17440.005189349999</v>
      </c>
      <c r="H143" s="27">
        <f t="shared" si="162"/>
        <v>1569.65010476</v>
      </c>
      <c r="I143" s="27">
        <f t="shared" si="162"/>
        <v>-20.247900000000016</v>
      </c>
      <c r="J143" s="27">
        <f t="shared" si="162"/>
        <v>18989.40739411</v>
      </c>
      <c r="K143" s="27">
        <f t="shared" si="162"/>
        <v>18989.40739411</v>
      </c>
      <c r="L143" s="27">
        <f t="shared" si="162"/>
        <v>2433.9542656099998</v>
      </c>
      <c r="M143" s="27">
        <f t="shared" si="162"/>
        <v>-44.680587000000017</v>
      </c>
      <c r="N143" s="27">
        <f t="shared" si="162"/>
        <v>21378.681072720003</v>
      </c>
      <c r="O143" s="5">
        <v>131</v>
      </c>
    </row>
    <row r="144" spans="1:15" ht="12.75" customHeight="1" x14ac:dyDescent="0.2">
      <c r="A144" s="4">
        <v>132</v>
      </c>
      <c r="B144" s="12" t="s">
        <v>51</v>
      </c>
      <c r="C144" s="6">
        <v>0</v>
      </c>
      <c r="D144" s="6">
        <v>0</v>
      </c>
      <c r="E144" s="6">
        <v>0</v>
      </c>
      <c r="F144" s="6">
        <f>SUM(C144:E144)</f>
        <v>0</v>
      </c>
      <c r="G144" s="6">
        <f>SUM(F144)</f>
        <v>0</v>
      </c>
      <c r="H144" s="6">
        <v>0</v>
      </c>
      <c r="I144" s="6">
        <v>0</v>
      </c>
      <c r="J144" s="6">
        <f>SUM(G144:I144)</f>
        <v>0</v>
      </c>
      <c r="K144" s="6">
        <f>SUM(J144)</f>
        <v>0</v>
      </c>
      <c r="L144" s="6">
        <v>0</v>
      </c>
      <c r="M144" s="6">
        <v>0</v>
      </c>
      <c r="N144" s="6">
        <f>SUM(K144:M144)</f>
        <v>0</v>
      </c>
      <c r="O144" s="5">
        <v>132</v>
      </c>
    </row>
    <row r="145" spans="1:15" ht="12.75" customHeight="1" x14ac:dyDescent="0.2">
      <c r="A145" s="4">
        <v>133</v>
      </c>
      <c r="B145" s="12" t="s">
        <v>52</v>
      </c>
      <c r="C145" s="6">
        <f>SUM(C146+C153+C160)</f>
        <v>16188.843353729999</v>
      </c>
      <c r="D145" s="6">
        <f t="shared" ref="D145:N145" si="163">SUM(D146+D153+D160)</f>
        <v>1337.6806356199997</v>
      </c>
      <c r="E145" s="6">
        <f t="shared" si="163"/>
        <v>-86.518800000000027</v>
      </c>
      <c r="F145" s="6">
        <f t="shared" si="163"/>
        <v>17440.005189349999</v>
      </c>
      <c r="G145" s="6">
        <f t="shared" si="163"/>
        <v>17440.005189349999</v>
      </c>
      <c r="H145" s="6">
        <f t="shared" si="163"/>
        <v>1569.65010476</v>
      </c>
      <c r="I145" s="6">
        <f t="shared" si="163"/>
        <v>-20.247900000000016</v>
      </c>
      <c r="J145" s="6">
        <f t="shared" si="163"/>
        <v>18989.40739411</v>
      </c>
      <c r="K145" s="6">
        <f t="shared" si="163"/>
        <v>18989.40739411</v>
      </c>
      <c r="L145" s="6">
        <f t="shared" si="163"/>
        <v>2433.9542656099998</v>
      </c>
      <c r="M145" s="6">
        <f t="shared" si="163"/>
        <v>-44.680587000000017</v>
      </c>
      <c r="N145" s="6">
        <f t="shared" si="163"/>
        <v>21378.681072720003</v>
      </c>
      <c r="O145" s="5">
        <v>133</v>
      </c>
    </row>
    <row r="146" spans="1:15" ht="12.75" customHeight="1" x14ac:dyDescent="0.2">
      <c r="A146" s="4">
        <v>134</v>
      </c>
      <c r="B146" s="14" t="s">
        <v>53</v>
      </c>
      <c r="C146" s="6">
        <f>SUM(C147+C148+C149+C152)</f>
        <v>15535.272829019999</v>
      </c>
      <c r="D146" s="6">
        <f t="shared" ref="D146:N146" si="164">SUM(D147+D148+D149+D152)</f>
        <v>1544.7833999999998</v>
      </c>
      <c r="E146" s="6">
        <f t="shared" si="164"/>
        <v>-86.518600000000021</v>
      </c>
      <c r="F146" s="6">
        <f t="shared" si="164"/>
        <v>16993.53762902</v>
      </c>
      <c r="G146" s="6">
        <f t="shared" si="164"/>
        <v>16993.53762902</v>
      </c>
      <c r="H146" s="6">
        <f t="shared" si="164"/>
        <v>1522.2131999999999</v>
      </c>
      <c r="I146" s="6">
        <f t="shared" si="164"/>
        <v>-20.247900000000016</v>
      </c>
      <c r="J146" s="6">
        <f t="shared" si="164"/>
        <v>18495.50292902</v>
      </c>
      <c r="K146" s="6">
        <f t="shared" si="164"/>
        <v>18495.50292902</v>
      </c>
      <c r="L146" s="6">
        <f t="shared" si="164"/>
        <v>2347.7956439999998</v>
      </c>
      <c r="M146" s="6">
        <f t="shared" si="164"/>
        <v>-44.647587000000016</v>
      </c>
      <c r="N146" s="6">
        <f t="shared" si="164"/>
        <v>20798.650986020002</v>
      </c>
      <c r="O146" s="5">
        <v>134</v>
      </c>
    </row>
    <row r="147" spans="1:15" ht="12.6" customHeight="1" x14ac:dyDescent="0.2">
      <c r="A147" s="4">
        <v>135</v>
      </c>
      <c r="B147" s="16" t="s">
        <v>47</v>
      </c>
      <c r="C147" s="6">
        <v>0</v>
      </c>
      <c r="D147" s="6">
        <v>0</v>
      </c>
      <c r="E147" s="6">
        <v>0</v>
      </c>
      <c r="F147" s="6">
        <f t="shared" ref="F147:F148" si="165">SUM(C147:E147)</f>
        <v>0</v>
      </c>
      <c r="G147" s="6">
        <f t="shared" ref="G147:G148" si="166">SUM(F147)</f>
        <v>0</v>
      </c>
      <c r="H147" s="6">
        <v>0</v>
      </c>
      <c r="I147" s="6">
        <v>0</v>
      </c>
      <c r="J147" s="6">
        <f t="shared" ref="J147:J148" si="167">SUM(G147:I147)</f>
        <v>0</v>
      </c>
      <c r="K147" s="6">
        <f t="shared" ref="K147:K148" si="168">SUM(J147)</f>
        <v>0</v>
      </c>
      <c r="L147" s="6">
        <v>0</v>
      </c>
      <c r="M147" s="6">
        <v>0</v>
      </c>
      <c r="N147" s="6">
        <f t="shared" ref="N147:N148" si="169">SUM(K147:M147)</f>
        <v>0</v>
      </c>
      <c r="O147" s="5">
        <v>135</v>
      </c>
    </row>
    <row r="148" spans="1:15" ht="12.6" customHeight="1" x14ac:dyDescent="0.2">
      <c r="A148" s="4">
        <v>136</v>
      </c>
      <c r="B148" s="16" t="s">
        <v>48</v>
      </c>
      <c r="C148" s="6">
        <v>9445.109199999999</v>
      </c>
      <c r="D148" s="6">
        <v>1046.58</v>
      </c>
      <c r="E148" s="6">
        <v>-86.518500000000017</v>
      </c>
      <c r="F148" s="6">
        <f t="shared" si="165"/>
        <v>10405.170699999999</v>
      </c>
      <c r="G148" s="6">
        <f t="shared" si="166"/>
        <v>10405.170699999999</v>
      </c>
      <c r="H148" s="6">
        <v>1750</v>
      </c>
      <c r="I148" s="6">
        <v>-20.247900000000016</v>
      </c>
      <c r="J148" s="6">
        <f t="shared" si="167"/>
        <v>12134.922799999998</v>
      </c>
      <c r="K148" s="6">
        <f t="shared" si="168"/>
        <v>12134.922799999998</v>
      </c>
      <c r="L148" s="6">
        <v>3300</v>
      </c>
      <c r="M148" s="6">
        <v>-44.647587000000016</v>
      </c>
      <c r="N148" s="6">
        <f t="shared" si="169"/>
        <v>15390.275212999999</v>
      </c>
      <c r="O148" s="5">
        <v>136</v>
      </c>
    </row>
    <row r="149" spans="1:15" ht="12.6" customHeight="1" x14ac:dyDescent="0.2">
      <c r="A149" s="4">
        <v>137</v>
      </c>
      <c r="B149" s="16" t="s">
        <v>49</v>
      </c>
      <c r="C149" s="6">
        <f>SUM(C150:C151)</f>
        <v>6090.1636290200013</v>
      </c>
      <c r="D149" s="6">
        <f t="shared" ref="D149:N149" si="170">SUM(D150:D151)</f>
        <v>498.20339999999999</v>
      </c>
      <c r="E149" s="6">
        <f t="shared" si="170"/>
        <v>-1E-4</v>
      </c>
      <c r="F149" s="6">
        <f t="shared" si="170"/>
        <v>6588.3669290200014</v>
      </c>
      <c r="G149" s="6">
        <f t="shared" si="170"/>
        <v>6588.3669290200014</v>
      </c>
      <c r="H149" s="6">
        <f t="shared" si="170"/>
        <v>-227.7868</v>
      </c>
      <c r="I149" s="6">
        <f t="shared" si="170"/>
        <v>0</v>
      </c>
      <c r="J149" s="6">
        <f t="shared" si="170"/>
        <v>6360.5801290200016</v>
      </c>
      <c r="K149" s="6">
        <f t="shared" si="170"/>
        <v>6360.5801290200016</v>
      </c>
      <c r="L149" s="6">
        <f t="shared" si="170"/>
        <v>-952.20435600000008</v>
      </c>
      <c r="M149" s="6">
        <f t="shared" si="170"/>
        <v>0</v>
      </c>
      <c r="N149" s="6">
        <f t="shared" si="170"/>
        <v>5408.3757730200014</v>
      </c>
      <c r="O149" s="5">
        <v>137</v>
      </c>
    </row>
    <row r="150" spans="1:15" ht="12.2" customHeight="1" x14ac:dyDescent="0.2">
      <c r="A150" s="4">
        <v>138</v>
      </c>
      <c r="B150" s="17" t="s">
        <v>21</v>
      </c>
      <c r="C150" s="6">
        <v>2576.7306268699999</v>
      </c>
      <c r="D150" s="6">
        <v>647.24630000000002</v>
      </c>
      <c r="E150" s="6">
        <v>0</v>
      </c>
      <c r="F150" s="6">
        <f t="shared" ref="F150:F152" si="171">SUM(C150:E150)</f>
        <v>3223.9769268700002</v>
      </c>
      <c r="G150" s="6">
        <f t="shared" ref="G150:G152" si="172">SUM(F150)</f>
        <v>3223.9769268700002</v>
      </c>
      <c r="H150" s="6">
        <v>156.56519999999998</v>
      </c>
      <c r="I150" s="6">
        <v>0</v>
      </c>
      <c r="J150" s="6">
        <f t="shared" ref="J150:J152" si="173">SUM(G150:I150)</f>
        <v>3380.5421268700002</v>
      </c>
      <c r="K150" s="6">
        <f t="shared" ref="K150:K152" si="174">SUM(J150)</f>
        <v>3380.5421268700002</v>
      </c>
      <c r="L150" s="6">
        <v>108.774644</v>
      </c>
      <c r="M150" s="6">
        <v>0</v>
      </c>
      <c r="N150" s="6">
        <f t="shared" ref="N150:N152" si="175">SUM(K150:M150)</f>
        <v>3489.3167708700003</v>
      </c>
      <c r="O150" s="5">
        <v>138</v>
      </c>
    </row>
    <row r="151" spans="1:15" ht="12.2" customHeight="1" x14ac:dyDescent="0.2">
      <c r="A151" s="4">
        <v>139</v>
      </c>
      <c r="B151" s="17" t="s">
        <v>22</v>
      </c>
      <c r="C151" s="6">
        <v>3513.4330021500014</v>
      </c>
      <c r="D151" s="6">
        <v>-149.0429</v>
      </c>
      <c r="E151" s="6">
        <v>-1E-4</v>
      </c>
      <c r="F151" s="6">
        <f t="shared" si="171"/>
        <v>3364.3900021500012</v>
      </c>
      <c r="G151" s="6">
        <f t="shared" si="172"/>
        <v>3364.3900021500012</v>
      </c>
      <c r="H151" s="6">
        <v>-384.35199999999998</v>
      </c>
      <c r="I151" s="6">
        <v>0</v>
      </c>
      <c r="J151" s="6">
        <f t="shared" si="173"/>
        <v>2980.0380021500014</v>
      </c>
      <c r="K151" s="6">
        <f t="shared" si="174"/>
        <v>2980.0380021500014</v>
      </c>
      <c r="L151" s="6">
        <v>-1060.979</v>
      </c>
      <c r="M151" s="6">
        <v>0</v>
      </c>
      <c r="N151" s="6">
        <f t="shared" si="175"/>
        <v>1919.0590021500013</v>
      </c>
      <c r="O151" s="5">
        <v>139</v>
      </c>
    </row>
    <row r="152" spans="1:15" ht="12.2" customHeight="1" x14ac:dyDescent="0.2">
      <c r="A152" s="4">
        <v>140</v>
      </c>
      <c r="B152" s="16" t="s">
        <v>50</v>
      </c>
      <c r="C152" s="6">
        <v>0</v>
      </c>
      <c r="D152" s="6">
        <v>0</v>
      </c>
      <c r="E152" s="6">
        <v>0</v>
      </c>
      <c r="F152" s="6">
        <f t="shared" si="171"/>
        <v>0</v>
      </c>
      <c r="G152" s="6">
        <f t="shared" si="172"/>
        <v>0</v>
      </c>
      <c r="H152" s="6">
        <v>0</v>
      </c>
      <c r="I152" s="6">
        <v>0</v>
      </c>
      <c r="J152" s="6">
        <f t="shared" si="173"/>
        <v>0</v>
      </c>
      <c r="K152" s="6">
        <f t="shared" si="174"/>
        <v>0</v>
      </c>
      <c r="L152" s="6">
        <v>0</v>
      </c>
      <c r="M152" s="6">
        <v>0</v>
      </c>
      <c r="N152" s="6">
        <f t="shared" si="175"/>
        <v>0</v>
      </c>
      <c r="O152" s="5">
        <v>140</v>
      </c>
    </row>
    <row r="153" spans="1:15" ht="12.75" customHeight="1" x14ac:dyDescent="0.2">
      <c r="A153" s="4">
        <v>141</v>
      </c>
      <c r="B153" s="14" t="s">
        <v>54</v>
      </c>
      <c r="C153" s="6">
        <f>SUM(C154+C155+C156+C159)</f>
        <v>429.0495048300001</v>
      </c>
      <c r="D153" s="6">
        <f t="shared" ref="D153:N153" si="176">SUM(D154+D155+D156+D159)</f>
        <v>-176.6728</v>
      </c>
      <c r="E153" s="6">
        <f t="shared" si="176"/>
        <v>-1E-4</v>
      </c>
      <c r="F153" s="6">
        <f t="shared" si="176"/>
        <v>252.3766048300001</v>
      </c>
      <c r="G153" s="6">
        <f t="shared" si="176"/>
        <v>252.3766048300001</v>
      </c>
      <c r="H153" s="6">
        <f t="shared" si="176"/>
        <v>50.68130000000005</v>
      </c>
      <c r="I153" s="6">
        <f t="shared" si="176"/>
        <v>1E-4</v>
      </c>
      <c r="J153" s="6">
        <f t="shared" si="176"/>
        <v>303.05800483000019</v>
      </c>
      <c r="K153" s="6">
        <f t="shared" si="176"/>
        <v>303.05800483000019</v>
      </c>
      <c r="L153" s="6">
        <f t="shared" si="176"/>
        <v>221.02941999999996</v>
      </c>
      <c r="M153" s="6">
        <f t="shared" si="176"/>
        <v>0</v>
      </c>
      <c r="N153" s="6">
        <f t="shared" si="176"/>
        <v>524.08742483000015</v>
      </c>
      <c r="O153" s="5">
        <v>141</v>
      </c>
    </row>
    <row r="154" spans="1:15" ht="12.6" customHeight="1" x14ac:dyDescent="0.2">
      <c r="A154" s="4">
        <v>142</v>
      </c>
      <c r="B154" s="16" t="s">
        <v>47</v>
      </c>
      <c r="C154" s="6">
        <v>0</v>
      </c>
      <c r="D154" s="6">
        <v>0</v>
      </c>
      <c r="E154" s="6">
        <v>0</v>
      </c>
      <c r="F154" s="6">
        <f>SUM(C154:E154)</f>
        <v>0</v>
      </c>
      <c r="G154" s="6">
        <f t="shared" ref="G154:G155" si="177">SUM(F154)</f>
        <v>0</v>
      </c>
      <c r="H154" s="6">
        <v>0</v>
      </c>
      <c r="I154" s="6">
        <v>0</v>
      </c>
      <c r="J154" s="6">
        <f>SUM(G154:I154)</f>
        <v>0</v>
      </c>
      <c r="K154" s="6">
        <f t="shared" ref="K154:K155" si="178">SUM(J154)</f>
        <v>0</v>
      </c>
      <c r="L154" s="6">
        <v>0</v>
      </c>
      <c r="M154" s="6">
        <v>0</v>
      </c>
      <c r="N154" s="6">
        <f>SUM(K154:M154)</f>
        <v>0</v>
      </c>
      <c r="O154" s="5">
        <v>142</v>
      </c>
    </row>
    <row r="155" spans="1:15" ht="12.6" customHeight="1" x14ac:dyDescent="0.2">
      <c r="A155" s="4">
        <v>143</v>
      </c>
      <c r="B155" s="16" t="s">
        <v>48</v>
      </c>
      <c r="C155" s="6">
        <v>0</v>
      </c>
      <c r="D155" s="6">
        <v>0</v>
      </c>
      <c r="E155" s="6">
        <v>0</v>
      </c>
      <c r="F155" s="6">
        <f>SUM(C155:E155)</f>
        <v>0</v>
      </c>
      <c r="G155" s="6">
        <f t="shared" si="177"/>
        <v>0</v>
      </c>
      <c r="H155" s="6">
        <v>0</v>
      </c>
      <c r="I155" s="6">
        <v>0</v>
      </c>
      <c r="J155" s="6">
        <f>SUM(G155:I155)</f>
        <v>0</v>
      </c>
      <c r="K155" s="6">
        <f t="shared" si="178"/>
        <v>0</v>
      </c>
      <c r="L155" s="6">
        <v>0</v>
      </c>
      <c r="M155" s="6">
        <v>0</v>
      </c>
      <c r="N155" s="6">
        <f>SUM(K155:M155)</f>
        <v>0</v>
      </c>
      <c r="O155" s="5">
        <v>143</v>
      </c>
    </row>
    <row r="156" spans="1:15" ht="12.6" customHeight="1" x14ac:dyDescent="0.2">
      <c r="A156" s="4">
        <v>144</v>
      </c>
      <c r="B156" s="16" t="s">
        <v>49</v>
      </c>
      <c r="C156" s="6">
        <f>SUM(C157:C158)</f>
        <v>429.0495048300001</v>
      </c>
      <c r="D156" s="6">
        <f t="shared" ref="D156:N156" si="179">SUM(D157:D158)</f>
        <v>-176.6728</v>
      </c>
      <c r="E156" s="6">
        <f t="shared" si="179"/>
        <v>-1E-4</v>
      </c>
      <c r="F156" s="6">
        <f t="shared" si="179"/>
        <v>252.3766048300001</v>
      </c>
      <c r="G156" s="6">
        <f t="shared" si="179"/>
        <v>252.3766048300001</v>
      </c>
      <c r="H156" s="6">
        <f t="shared" si="179"/>
        <v>50.68130000000005</v>
      </c>
      <c r="I156" s="6">
        <f t="shared" si="179"/>
        <v>1E-4</v>
      </c>
      <c r="J156" s="6">
        <f t="shared" si="179"/>
        <v>303.05800483000019</v>
      </c>
      <c r="K156" s="6">
        <f t="shared" si="179"/>
        <v>303.05800483000019</v>
      </c>
      <c r="L156" s="6">
        <f t="shared" si="179"/>
        <v>221.02941999999996</v>
      </c>
      <c r="M156" s="6">
        <f t="shared" si="179"/>
        <v>0</v>
      </c>
      <c r="N156" s="6">
        <f t="shared" si="179"/>
        <v>524.08742483000015</v>
      </c>
      <c r="O156" s="5">
        <v>144</v>
      </c>
    </row>
    <row r="157" spans="1:15" ht="12.2" customHeight="1" x14ac:dyDescent="0.2">
      <c r="A157" s="4">
        <v>145</v>
      </c>
      <c r="B157" s="17" t="s">
        <v>21</v>
      </c>
      <c r="C157" s="6">
        <v>329.30603642000011</v>
      </c>
      <c r="D157" s="6">
        <v>-245.90640000000002</v>
      </c>
      <c r="E157" s="6">
        <v>0</v>
      </c>
      <c r="F157" s="6">
        <f t="shared" ref="F157:F159" si="180">SUM(C157:E157)</f>
        <v>83.399636420000093</v>
      </c>
      <c r="G157" s="6">
        <f t="shared" ref="G157:G159" si="181">SUM(F157)</f>
        <v>83.399636420000093</v>
      </c>
      <c r="H157" s="6">
        <v>204.75030000000001</v>
      </c>
      <c r="I157" s="6">
        <v>1E-4</v>
      </c>
      <c r="J157" s="6">
        <f t="shared" ref="J157:J159" si="182">SUM(G157:I157)</f>
        <v>288.15003642000011</v>
      </c>
      <c r="K157" s="6">
        <f t="shared" ref="K157:K159" si="183">SUM(J157)</f>
        <v>288.15003642000011</v>
      </c>
      <c r="L157" s="6">
        <v>235.93744299999997</v>
      </c>
      <c r="M157" s="6">
        <v>0</v>
      </c>
      <c r="N157" s="6">
        <f t="shared" ref="N157:N159" si="184">SUM(K157:M157)</f>
        <v>524.08747942000014</v>
      </c>
      <c r="O157" s="5">
        <v>145</v>
      </c>
    </row>
    <row r="158" spans="1:15" ht="12.2" customHeight="1" x14ac:dyDescent="0.2">
      <c r="A158" s="4">
        <v>146</v>
      </c>
      <c r="B158" s="17" t="s">
        <v>22</v>
      </c>
      <c r="C158" s="6">
        <v>99.743468409999991</v>
      </c>
      <c r="D158" s="6">
        <v>69.23360000000001</v>
      </c>
      <c r="E158" s="6">
        <v>-1E-4</v>
      </c>
      <c r="F158" s="6">
        <f t="shared" si="180"/>
        <v>168.97696841000001</v>
      </c>
      <c r="G158" s="6">
        <f t="shared" si="181"/>
        <v>168.97696841000001</v>
      </c>
      <c r="H158" s="6">
        <v>-154.06899999999996</v>
      </c>
      <c r="I158" s="6">
        <v>0</v>
      </c>
      <c r="J158" s="6">
        <f t="shared" si="182"/>
        <v>14.907968410000052</v>
      </c>
      <c r="K158" s="6">
        <f t="shared" si="183"/>
        <v>14.907968410000052</v>
      </c>
      <c r="L158" s="6">
        <v>-14.908023</v>
      </c>
      <c r="M158" s="6">
        <v>0</v>
      </c>
      <c r="N158" s="6">
        <f t="shared" si="184"/>
        <v>-5.4589999948007062E-5</v>
      </c>
      <c r="O158" s="5">
        <v>146</v>
      </c>
    </row>
    <row r="159" spans="1:15" ht="12.6" customHeight="1" x14ac:dyDescent="0.2">
      <c r="A159" s="4">
        <v>147</v>
      </c>
      <c r="B159" s="16" t="s">
        <v>50</v>
      </c>
      <c r="C159" s="6">
        <v>0</v>
      </c>
      <c r="D159" s="6">
        <v>0</v>
      </c>
      <c r="E159" s="6">
        <v>0</v>
      </c>
      <c r="F159" s="6">
        <f t="shared" si="180"/>
        <v>0</v>
      </c>
      <c r="G159" s="6">
        <f t="shared" si="181"/>
        <v>0</v>
      </c>
      <c r="H159" s="6">
        <v>0</v>
      </c>
      <c r="I159" s="6">
        <v>0</v>
      </c>
      <c r="J159" s="6">
        <f t="shared" si="182"/>
        <v>0</v>
      </c>
      <c r="K159" s="6">
        <f t="shared" si="183"/>
        <v>0</v>
      </c>
      <c r="L159" s="6">
        <v>0</v>
      </c>
      <c r="M159" s="6">
        <v>0</v>
      </c>
      <c r="N159" s="6">
        <f t="shared" si="184"/>
        <v>0</v>
      </c>
      <c r="O159" s="5">
        <v>147</v>
      </c>
    </row>
    <row r="160" spans="1:15" ht="12.75" customHeight="1" x14ac:dyDescent="0.2">
      <c r="A160" s="4">
        <v>148</v>
      </c>
      <c r="B160" s="14" t="s">
        <v>55</v>
      </c>
      <c r="C160" s="6">
        <f>SUM(C161+C162+C163+C166)</f>
        <v>224.52101988000001</v>
      </c>
      <c r="D160" s="6">
        <f t="shared" ref="D160:N160" si="185">SUM(D161+D162+D163+D166)</f>
        <v>-30.429964380000005</v>
      </c>
      <c r="E160" s="6">
        <f t="shared" si="185"/>
        <v>-1E-4</v>
      </c>
      <c r="F160" s="6">
        <f t="shared" si="185"/>
        <v>194.09095550000001</v>
      </c>
      <c r="G160" s="6">
        <f t="shared" si="185"/>
        <v>194.09095550000001</v>
      </c>
      <c r="H160" s="6">
        <f t="shared" si="185"/>
        <v>-3.2443952399999993</v>
      </c>
      <c r="I160" s="6">
        <f t="shared" si="185"/>
        <v>-1E-4</v>
      </c>
      <c r="J160" s="6">
        <f t="shared" si="185"/>
        <v>190.84646025999996</v>
      </c>
      <c r="K160" s="6">
        <f t="shared" si="185"/>
        <v>190.84646025999996</v>
      </c>
      <c r="L160" s="6">
        <f t="shared" si="185"/>
        <v>-134.87079839</v>
      </c>
      <c r="M160" s="6">
        <f t="shared" si="185"/>
        <v>-3.3000000000000002E-2</v>
      </c>
      <c r="N160" s="6">
        <f t="shared" si="185"/>
        <v>55.942661869999988</v>
      </c>
      <c r="O160" s="5">
        <v>148</v>
      </c>
    </row>
    <row r="161" spans="1:15" ht="12.6" customHeight="1" x14ac:dyDescent="0.2">
      <c r="A161" s="4">
        <v>149</v>
      </c>
      <c r="B161" s="16" t="s">
        <v>47</v>
      </c>
      <c r="C161" s="6">
        <v>0</v>
      </c>
      <c r="D161" s="6">
        <v>0</v>
      </c>
      <c r="E161" s="6">
        <v>0</v>
      </c>
      <c r="F161" s="6">
        <f>SUM(C161:E161)</f>
        <v>0</v>
      </c>
      <c r="G161" s="6">
        <f t="shared" ref="G161:G162" si="186">SUM(F161)</f>
        <v>0</v>
      </c>
      <c r="H161" s="6">
        <v>0</v>
      </c>
      <c r="I161" s="6">
        <v>0</v>
      </c>
      <c r="J161" s="6">
        <f>SUM(G161:I161)</f>
        <v>0</v>
      </c>
      <c r="K161" s="6">
        <f t="shared" ref="K161:K162" si="187">SUM(J161)</f>
        <v>0</v>
      </c>
      <c r="L161" s="6">
        <v>0</v>
      </c>
      <c r="M161" s="6">
        <v>0</v>
      </c>
      <c r="N161" s="6">
        <f>SUM(K161:M161)</f>
        <v>0</v>
      </c>
      <c r="O161" s="5">
        <v>149</v>
      </c>
    </row>
    <row r="162" spans="1:15" ht="12.6" customHeight="1" x14ac:dyDescent="0.2">
      <c r="A162" s="4">
        <v>150</v>
      </c>
      <c r="B162" s="16" t="s">
        <v>48</v>
      </c>
      <c r="C162" s="6">
        <v>1.5679329999999996</v>
      </c>
      <c r="D162" s="6">
        <v>4.4785356299999997</v>
      </c>
      <c r="E162" s="6">
        <v>0</v>
      </c>
      <c r="F162" s="6">
        <f>SUM(C162:E162)</f>
        <v>6.0464686299999997</v>
      </c>
      <c r="G162" s="6">
        <f t="shared" si="186"/>
        <v>6.0464686299999997</v>
      </c>
      <c r="H162" s="6">
        <v>-1.9038952400000002</v>
      </c>
      <c r="I162" s="6">
        <v>0</v>
      </c>
      <c r="J162" s="6">
        <f>SUM(G162:I162)</f>
        <v>4.142573389999999</v>
      </c>
      <c r="K162" s="6">
        <f t="shared" si="187"/>
        <v>4.142573389999999</v>
      </c>
      <c r="L162" s="6">
        <v>1.8930776099999997</v>
      </c>
      <c r="M162" s="6">
        <v>0</v>
      </c>
      <c r="N162" s="6">
        <f>SUM(K162:M162)</f>
        <v>6.0356509999999988</v>
      </c>
      <c r="O162" s="5">
        <v>150</v>
      </c>
    </row>
    <row r="163" spans="1:15" ht="12.6" customHeight="1" x14ac:dyDescent="0.2">
      <c r="A163" s="4">
        <v>151</v>
      </c>
      <c r="B163" s="16" t="s">
        <v>49</v>
      </c>
      <c r="C163" s="6">
        <f>SUM(C164:C165)</f>
        <v>219.84808688000001</v>
      </c>
      <c r="D163" s="6">
        <f t="shared" ref="D163:N163" si="188">SUM(D164:D165)</f>
        <v>-34.959500000000006</v>
      </c>
      <c r="E163" s="6">
        <f t="shared" si="188"/>
        <v>-1E-4</v>
      </c>
      <c r="F163" s="6">
        <f t="shared" si="188"/>
        <v>184.88848688000002</v>
      </c>
      <c r="G163" s="6">
        <f t="shared" si="188"/>
        <v>184.88848688000002</v>
      </c>
      <c r="H163" s="6">
        <f t="shared" si="188"/>
        <v>-20.7545</v>
      </c>
      <c r="I163" s="6">
        <f t="shared" si="188"/>
        <v>-1E-4</v>
      </c>
      <c r="J163" s="6">
        <f t="shared" si="188"/>
        <v>164.13388687999998</v>
      </c>
      <c r="K163" s="6">
        <f t="shared" si="188"/>
        <v>164.13388687999998</v>
      </c>
      <c r="L163" s="6">
        <f t="shared" si="188"/>
        <v>-116.75287600000001</v>
      </c>
      <c r="M163" s="6">
        <f t="shared" si="188"/>
        <v>0</v>
      </c>
      <c r="N163" s="6">
        <f t="shared" si="188"/>
        <v>47.381010879999984</v>
      </c>
      <c r="O163" s="5">
        <v>151</v>
      </c>
    </row>
    <row r="164" spans="1:15" ht="12.2" customHeight="1" x14ac:dyDescent="0.2">
      <c r="A164" s="4">
        <v>152</v>
      </c>
      <c r="B164" s="17" t="s">
        <v>21</v>
      </c>
      <c r="C164" s="6">
        <v>134.09084041</v>
      </c>
      <c r="D164" s="6">
        <v>-31.254900000000006</v>
      </c>
      <c r="E164" s="6">
        <v>0</v>
      </c>
      <c r="F164" s="6">
        <f t="shared" ref="F164:F166" si="189">SUM(C164:E164)</f>
        <v>102.83594040999999</v>
      </c>
      <c r="G164" s="6">
        <f t="shared" ref="G164:G166" si="190">SUM(F164)</f>
        <v>102.83594040999999</v>
      </c>
      <c r="H164" s="6">
        <v>-18.910699999999999</v>
      </c>
      <c r="I164" s="6">
        <v>-1E-4</v>
      </c>
      <c r="J164" s="6">
        <f t="shared" ref="J164:J166" si="191">SUM(G164:I164)</f>
        <v>83.925140409999983</v>
      </c>
      <c r="K164" s="6">
        <f t="shared" ref="K164:K166" si="192">SUM(J164)</f>
        <v>83.925140409999983</v>
      </c>
      <c r="L164" s="6">
        <v>-37.130851</v>
      </c>
      <c r="M164" s="6">
        <v>1E-4</v>
      </c>
      <c r="N164" s="6">
        <f t="shared" ref="N164:N166" si="193">SUM(K164:M164)</f>
        <v>46.794389409999987</v>
      </c>
      <c r="O164" s="5">
        <v>152</v>
      </c>
    </row>
    <row r="165" spans="1:15" ht="12.2" customHeight="1" x14ac:dyDescent="0.2">
      <c r="A165" s="4">
        <v>153</v>
      </c>
      <c r="B165" s="17" t="s">
        <v>22</v>
      </c>
      <c r="C165" s="6">
        <v>85.757246470000013</v>
      </c>
      <c r="D165" s="6">
        <v>-3.7046000000000001</v>
      </c>
      <c r="E165" s="6">
        <v>-1E-4</v>
      </c>
      <c r="F165" s="6">
        <f t="shared" si="189"/>
        <v>82.05254647000001</v>
      </c>
      <c r="G165" s="6">
        <f t="shared" si="190"/>
        <v>82.05254647000001</v>
      </c>
      <c r="H165" s="6">
        <v>-1.8437999999999999</v>
      </c>
      <c r="I165" s="6">
        <v>0</v>
      </c>
      <c r="J165" s="6">
        <f t="shared" si="191"/>
        <v>80.208746470000008</v>
      </c>
      <c r="K165" s="6">
        <f t="shared" si="192"/>
        <v>80.208746470000008</v>
      </c>
      <c r="L165" s="6">
        <v>-79.622025000000008</v>
      </c>
      <c r="M165" s="6">
        <v>-1E-4</v>
      </c>
      <c r="N165" s="6">
        <f t="shared" si="193"/>
        <v>0.58662147000000053</v>
      </c>
      <c r="O165" s="5">
        <v>153</v>
      </c>
    </row>
    <row r="166" spans="1:15" ht="12.6" customHeight="1" x14ac:dyDescent="0.2">
      <c r="A166" s="4">
        <v>154</v>
      </c>
      <c r="B166" s="16" t="s">
        <v>50</v>
      </c>
      <c r="C166" s="6">
        <v>3.1049999999999986</v>
      </c>
      <c r="D166" s="6">
        <v>5.0999990000000002E-2</v>
      </c>
      <c r="E166" s="6">
        <v>0</v>
      </c>
      <c r="F166" s="6">
        <f t="shared" si="189"/>
        <v>3.1559999899999989</v>
      </c>
      <c r="G166" s="6">
        <f t="shared" si="190"/>
        <v>3.1559999899999989</v>
      </c>
      <c r="H166" s="6">
        <v>19.414000000000001</v>
      </c>
      <c r="I166" s="6">
        <v>0</v>
      </c>
      <c r="J166" s="6">
        <f t="shared" si="191"/>
        <v>22.569999989999999</v>
      </c>
      <c r="K166" s="6">
        <f t="shared" si="192"/>
        <v>22.569999989999999</v>
      </c>
      <c r="L166" s="6">
        <v>-20.010999999999999</v>
      </c>
      <c r="M166" s="6">
        <v>-3.3000000000000002E-2</v>
      </c>
      <c r="N166" s="6">
        <f t="shared" si="193"/>
        <v>2.5259999900000003</v>
      </c>
      <c r="O166" s="5">
        <v>154</v>
      </c>
    </row>
    <row r="167" spans="1:15" ht="12.75" customHeight="1" x14ac:dyDescent="0.2">
      <c r="A167" s="4">
        <v>155</v>
      </c>
      <c r="B167" s="11" t="s">
        <v>56</v>
      </c>
      <c r="C167" s="27">
        <f t="shared" ref="C167:N167" si="194">SUM(C168+C183+C210+C221)</f>
        <v>61215.820293519995</v>
      </c>
      <c r="D167" s="27">
        <f t="shared" si="194"/>
        <v>-3746.3541536300008</v>
      </c>
      <c r="E167" s="27">
        <f t="shared" si="194"/>
        <v>37.868517369999999</v>
      </c>
      <c r="F167" s="27">
        <f t="shared" si="194"/>
        <v>57507.334657260006</v>
      </c>
      <c r="G167" s="27">
        <f t="shared" si="194"/>
        <v>57507.334657260006</v>
      </c>
      <c r="H167" s="27">
        <f t="shared" si="194"/>
        <v>1227.9172220000003</v>
      </c>
      <c r="I167" s="27">
        <f t="shared" si="194"/>
        <v>-2.7558999999999996</v>
      </c>
      <c r="J167" s="27">
        <f t="shared" si="194"/>
        <v>58732.495979260013</v>
      </c>
      <c r="K167" s="27">
        <f t="shared" si="194"/>
        <v>58732.495979260013</v>
      </c>
      <c r="L167" s="27">
        <f t="shared" si="194"/>
        <v>-570.24259600000073</v>
      </c>
      <c r="M167" s="27">
        <f t="shared" si="194"/>
        <v>0.13525600000000026</v>
      </c>
      <c r="N167" s="27">
        <f t="shared" si="194"/>
        <v>58162.388639260003</v>
      </c>
      <c r="O167" s="5">
        <v>155</v>
      </c>
    </row>
    <row r="168" spans="1:15" ht="12.75" customHeight="1" x14ac:dyDescent="0.2">
      <c r="A168" s="4">
        <v>156</v>
      </c>
      <c r="B168" s="12" t="s">
        <v>82</v>
      </c>
      <c r="C168" s="6">
        <f>SUM(C169+C172)</f>
        <v>3749.8000000000006</v>
      </c>
      <c r="D168" s="6">
        <f t="shared" ref="D168:N168" si="195">SUM(D169+D172)</f>
        <v>194.4</v>
      </c>
      <c r="E168" s="6">
        <f t="shared" si="195"/>
        <v>0</v>
      </c>
      <c r="F168" s="6">
        <f t="shared" si="195"/>
        <v>3944.2000000000007</v>
      </c>
      <c r="G168" s="6">
        <f t="shared" si="195"/>
        <v>3944.2000000000007</v>
      </c>
      <c r="H168" s="6">
        <f t="shared" si="195"/>
        <v>-98.6</v>
      </c>
      <c r="I168" s="6">
        <f t="shared" si="195"/>
        <v>0</v>
      </c>
      <c r="J168" s="6">
        <f t="shared" si="195"/>
        <v>3845.6000000000004</v>
      </c>
      <c r="K168" s="6">
        <f t="shared" si="195"/>
        <v>3845.6000000000004</v>
      </c>
      <c r="L168" s="6">
        <f t="shared" si="195"/>
        <v>71.523364000000001</v>
      </c>
      <c r="M168" s="6">
        <f t="shared" si="195"/>
        <v>0</v>
      </c>
      <c r="N168" s="6">
        <f t="shared" si="195"/>
        <v>3917.123364</v>
      </c>
      <c r="O168" s="5">
        <v>156</v>
      </c>
    </row>
    <row r="169" spans="1:15" ht="12.75" customHeight="1" x14ac:dyDescent="0.2">
      <c r="A169" s="4">
        <v>157</v>
      </c>
      <c r="B169" s="14" t="s">
        <v>97</v>
      </c>
      <c r="C169" s="6">
        <f>SUM(C170:C171)</f>
        <v>0</v>
      </c>
      <c r="D169" s="6">
        <f t="shared" ref="D169:N169" si="196">SUM(D170:D171)</f>
        <v>0</v>
      </c>
      <c r="E169" s="6">
        <f t="shared" si="196"/>
        <v>0</v>
      </c>
      <c r="F169" s="6">
        <f t="shared" si="196"/>
        <v>0</v>
      </c>
      <c r="G169" s="6">
        <f t="shared" si="196"/>
        <v>0</v>
      </c>
      <c r="H169" s="6">
        <f t="shared" si="196"/>
        <v>0</v>
      </c>
      <c r="I169" s="6">
        <f t="shared" si="196"/>
        <v>0</v>
      </c>
      <c r="J169" s="6">
        <f t="shared" si="196"/>
        <v>0</v>
      </c>
      <c r="K169" s="6">
        <f t="shared" si="196"/>
        <v>0</v>
      </c>
      <c r="L169" s="6">
        <f t="shared" si="196"/>
        <v>0</v>
      </c>
      <c r="M169" s="6">
        <f t="shared" si="196"/>
        <v>0</v>
      </c>
      <c r="N169" s="6">
        <f t="shared" si="196"/>
        <v>0</v>
      </c>
      <c r="O169" s="5">
        <v>157</v>
      </c>
    </row>
    <row r="170" spans="1:15" ht="12.6" customHeight="1" x14ac:dyDescent="0.2">
      <c r="A170" s="4">
        <v>158</v>
      </c>
      <c r="B170" s="16" t="s">
        <v>59</v>
      </c>
      <c r="C170" s="6">
        <v>0</v>
      </c>
      <c r="D170" s="6">
        <v>0</v>
      </c>
      <c r="E170" s="6">
        <v>0</v>
      </c>
      <c r="F170" s="6">
        <f>SUM(C170:E170)</f>
        <v>0</v>
      </c>
      <c r="G170" s="6">
        <f t="shared" ref="G170:G171" si="197">SUM(F170)</f>
        <v>0</v>
      </c>
      <c r="H170" s="6">
        <v>0</v>
      </c>
      <c r="I170" s="6">
        <v>0</v>
      </c>
      <c r="J170" s="6">
        <f>SUM(G170:I170)</f>
        <v>0</v>
      </c>
      <c r="K170" s="6">
        <f t="shared" ref="K170:K171" si="198">SUM(J170)</f>
        <v>0</v>
      </c>
      <c r="L170" s="6">
        <v>0</v>
      </c>
      <c r="M170" s="6">
        <v>0</v>
      </c>
      <c r="N170" s="6">
        <f>SUM(K170:M170)</f>
        <v>0</v>
      </c>
      <c r="O170" s="5">
        <v>158</v>
      </c>
    </row>
    <row r="171" spans="1:15" ht="12.6" customHeight="1" x14ac:dyDescent="0.2">
      <c r="A171" s="4">
        <v>159</v>
      </c>
      <c r="B171" s="16" t="s">
        <v>63</v>
      </c>
      <c r="C171" s="6">
        <v>0</v>
      </c>
      <c r="D171" s="6">
        <v>0</v>
      </c>
      <c r="E171" s="6">
        <v>0</v>
      </c>
      <c r="F171" s="6">
        <f>SUM(C171:E171)</f>
        <v>0</v>
      </c>
      <c r="G171" s="6">
        <f t="shared" si="197"/>
        <v>0</v>
      </c>
      <c r="H171" s="6">
        <v>0</v>
      </c>
      <c r="I171" s="6">
        <v>0</v>
      </c>
      <c r="J171" s="6">
        <f>SUM(G171:I171)</f>
        <v>0</v>
      </c>
      <c r="K171" s="6">
        <f t="shared" si="198"/>
        <v>0</v>
      </c>
      <c r="L171" s="6">
        <v>0</v>
      </c>
      <c r="M171" s="6">
        <v>0</v>
      </c>
      <c r="N171" s="6">
        <f>SUM(K171:M171)</f>
        <v>0</v>
      </c>
      <c r="O171" s="5">
        <v>159</v>
      </c>
    </row>
    <row r="172" spans="1:15" ht="12.75" customHeight="1" x14ac:dyDescent="0.2">
      <c r="A172" s="4">
        <v>160</v>
      </c>
      <c r="B172" s="14" t="s">
        <v>96</v>
      </c>
      <c r="C172" s="6">
        <f>SUM(C173+C178)</f>
        <v>3749.8000000000006</v>
      </c>
      <c r="D172" s="6">
        <f t="shared" ref="D172:N172" si="199">SUM(D173+D178)</f>
        <v>194.4</v>
      </c>
      <c r="E172" s="6">
        <f t="shared" si="199"/>
        <v>0</v>
      </c>
      <c r="F172" s="6">
        <f t="shared" si="199"/>
        <v>3944.2000000000007</v>
      </c>
      <c r="G172" s="6">
        <f t="shared" si="199"/>
        <v>3944.2000000000007</v>
      </c>
      <c r="H172" s="6">
        <f t="shared" si="199"/>
        <v>-98.6</v>
      </c>
      <c r="I172" s="6">
        <f t="shared" si="199"/>
        <v>0</v>
      </c>
      <c r="J172" s="6">
        <f t="shared" si="199"/>
        <v>3845.6000000000004</v>
      </c>
      <c r="K172" s="6">
        <f t="shared" si="199"/>
        <v>3845.6000000000004</v>
      </c>
      <c r="L172" s="6">
        <f t="shared" si="199"/>
        <v>71.523364000000001</v>
      </c>
      <c r="M172" s="6">
        <f t="shared" si="199"/>
        <v>0</v>
      </c>
      <c r="N172" s="6">
        <f t="shared" si="199"/>
        <v>3917.123364</v>
      </c>
      <c r="O172" s="5">
        <v>160</v>
      </c>
    </row>
    <row r="173" spans="1:15" ht="12.6" customHeight="1" x14ac:dyDescent="0.2">
      <c r="A173" s="4">
        <v>161</v>
      </c>
      <c r="B173" s="16" t="s">
        <v>59</v>
      </c>
      <c r="C173" s="6">
        <f>SUM(C174:C177)</f>
        <v>985.9000000000002</v>
      </c>
      <c r="D173" s="6">
        <f t="shared" ref="D173:N173" si="200">SUM(D174:D177)</f>
        <v>124.9</v>
      </c>
      <c r="E173" s="6">
        <f t="shared" si="200"/>
        <v>0</v>
      </c>
      <c r="F173" s="6">
        <f t="shared" si="200"/>
        <v>1110.8000000000002</v>
      </c>
      <c r="G173" s="6">
        <f t="shared" si="200"/>
        <v>1110.8000000000002</v>
      </c>
      <c r="H173" s="6">
        <f t="shared" si="200"/>
        <v>4.5</v>
      </c>
      <c r="I173" s="6">
        <f t="shared" si="200"/>
        <v>0</v>
      </c>
      <c r="J173" s="6">
        <f t="shared" si="200"/>
        <v>1115.3000000000002</v>
      </c>
      <c r="K173" s="6">
        <f t="shared" si="200"/>
        <v>1115.3000000000002</v>
      </c>
      <c r="L173" s="6">
        <f t="shared" si="200"/>
        <v>87.585105999999996</v>
      </c>
      <c r="M173" s="6">
        <f t="shared" si="200"/>
        <v>0</v>
      </c>
      <c r="N173" s="6">
        <f t="shared" si="200"/>
        <v>1202.885106</v>
      </c>
      <c r="O173" s="5">
        <v>161</v>
      </c>
    </row>
    <row r="174" spans="1:15" ht="12.2" customHeight="1" x14ac:dyDescent="0.2">
      <c r="A174" s="4">
        <v>162</v>
      </c>
      <c r="B174" s="17" t="s">
        <v>60</v>
      </c>
      <c r="C174" s="6">
        <v>365.6</v>
      </c>
      <c r="D174" s="6">
        <v>97.2</v>
      </c>
      <c r="E174" s="6">
        <v>0</v>
      </c>
      <c r="F174" s="6">
        <f t="shared" ref="F174:F177" si="201">SUM(C174:E174)</f>
        <v>462.8</v>
      </c>
      <c r="G174" s="6">
        <f t="shared" ref="G174:G177" si="202">SUM(F174)</f>
        <v>462.8</v>
      </c>
      <c r="H174" s="6">
        <v>10.4</v>
      </c>
      <c r="I174" s="6">
        <v>0</v>
      </c>
      <c r="J174" s="6">
        <f t="shared" ref="J174:J177" si="203">SUM(G174:I174)</f>
        <v>473.2</v>
      </c>
      <c r="K174" s="6">
        <f t="shared" ref="K174:K177" si="204">SUM(J174)</f>
        <v>473.2</v>
      </c>
      <c r="L174" s="6">
        <v>10.4</v>
      </c>
      <c r="M174" s="6">
        <v>0</v>
      </c>
      <c r="N174" s="6">
        <f t="shared" ref="N174:N177" si="205">SUM(K174:M174)</f>
        <v>483.59999999999997</v>
      </c>
      <c r="O174" s="5">
        <v>162</v>
      </c>
    </row>
    <row r="175" spans="1:15" ht="12.2" customHeight="1" x14ac:dyDescent="0.2">
      <c r="A175" s="4">
        <v>163</v>
      </c>
      <c r="B175" s="17" t="s">
        <v>61</v>
      </c>
      <c r="C175" s="6">
        <v>0</v>
      </c>
      <c r="D175" s="6">
        <v>0</v>
      </c>
      <c r="E175" s="6">
        <v>0</v>
      </c>
      <c r="F175" s="6">
        <f t="shared" si="201"/>
        <v>0</v>
      </c>
      <c r="G175" s="6">
        <f t="shared" si="202"/>
        <v>0</v>
      </c>
      <c r="H175" s="6">
        <v>0</v>
      </c>
      <c r="I175" s="6">
        <v>0</v>
      </c>
      <c r="J175" s="6">
        <f t="shared" si="203"/>
        <v>0</v>
      </c>
      <c r="K175" s="6">
        <f t="shared" si="204"/>
        <v>0</v>
      </c>
      <c r="L175" s="6">
        <v>0</v>
      </c>
      <c r="M175" s="6">
        <v>0</v>
      </c>
      <c r="N175" s="6">
        <f t="shared" si="205"/>
        <v>0</v>
      </c>
      <c r="O175" s="5">
        <v>163</v>
      </c>
    </row>
    <row r="176" spans="1:15" ht="12.2" customHeight="1" x14ac:dyDescent="0.2">
      <c r="A176" s="4">
        <v>164</v>
      </c>
      <c r="B176" s="17" t="s">
        <v>23</v>
      </c>
      <c r="C176" s="6">
        <v>482.40000000000015</v>
      </c>
      <c r="D176" s="6">
        <v>27.7</v>
      </c>
      <c r="E176" s="6">
        <v>0</v>
      </c>
      <c r="F176" s="6">
        <f t="shared" si="201"/>
        <v>510.10000000000014</v>
      </c>
      <c r="G176" s="6">
        <f t="shared" si="202"/>
        <v>510.10000000000014</v>
      </c>
      <c r="H176" s="6">
        <v>-47.1</v>
      </c>
      <c r="I176" s="6">
        <v>0</v>
      </c>
      <c r="J176" s="6">
        <f t="shared" si="203"/>
        <v>463.00000000000011</v>
      </c>
      <c r="K176" s="6">
        <f t="shared" si="204"/>
        <v>463.00000000000011</v>
      </c>
      <c r="L176" s="6">
        <v>35.985105999999995</v>
      </c>
      <c r="M176" s="6">
        <v>0</v>
      </c>
      <c r="N176" s="6">
        <f t="shared" si="205"/>
        <v>498.98510600000009</v>
      </c>
      <c r="O176" s="5">
        <v>164</v>
      </c>
    </row>
    <row r="177" spans="1:15" ht="12.2" customHeight="1" x14ac:dyDescent="0.2">
      <c r="A177" s="4">
        <v>165</v>
      </c>
      <c r="B177" s="17" t="s">
        <v>62</v>
      </c>
      <c r="C177" s="6">
        <v>137.9</v>
      </c>
      <c r="D177" s="6">
        <v>0</v>
      </c>
      <c r="E177" s="6">
        <v>0</v>
      </c>
      <c r="F177" s="6">
        <f t="shared" si="201"/>
        <v>137.9</v>
      </c>
      <c r="G177" s="6">
        <f t="shared" si="202"/>
        <v>137.9</v>
      </c>
      <c r="H177" s="6">
        <v>41.2</v>
      </c>
      <c r="I177" s="6">
        <v>0</v>
      </c>
      <c r="J177" s="6">
        <f t="shared" si="203"/>
        <v>179.10000000000002</v>
      </c>
      <c r="K177" s="6">
        <f t="shared" si="204"/>
        <v>179.10000000000002</v>
      </c>
      <c r="L177" s="6">
        <v>41.2</v>
      </c>
      <c r="M177" s="6">
        <v>0</v>
      </c>
      <c r="N177" s="6">
        <f t="shared" si="205"/>
        <v>220.3</v>
      </c>
      <c r="O177" s="5">
        <v>165</v>
      </c>
    </row>
    <row r="178" spans="1:15" ht="12.6" customHeight="1" x14ac:dyDescent="0.2">
      <c r="A178" s="4">
        <v>166</v>
      </c>
      <c r="B178" s="16" t="s">
        <v>63</v>
      </c>
      <c r="C178" s="6">
        <f>SUM(C179:C182)</f>
        <v>2763.9000000000005</v>
      </c>
      <c r="D178" s="6">
        <f t="shared" ref="D178:N178" si="206">SUM(D179:D182)</f>
        <v>69.5</v>
      </c>
      <c r="E178" s="6">
        <f t="shared" si="206"/>
        <v>0</v>
      </c>
      <c r="F178" s="6">
        <f t="shared" si="206"/>
        <v>2833.4000000000005</v>
      </c>
      <c r="G178" s="6">
        <f t="shared" si="206"/>
        <v>2833.4000000000005</v>
      </c>
      <c r="H178" s="6">
        <f t="shared" si="206"/>
        <v>-103.1</v>
      </c>
      <c r="I178" s="6">
        <f t="shared" si="206"/>
        <v>0</v>
      </c>
      <c r="J178" s="6">
        <f t="shared" si="206"/>
        <v>2730.3</v>
      </c>
      <c r="K178" s="6">
        <f t="shared" si="206"/>
        <v>2730.3</v>
      </c>
      <c r="L178" s="6">
        <f t="shared" si="206"/>
        <v>-16.061741999999995</v>
      </c>
      <c r="M178" s="6">
        <f t="shared" si="206"/>
        <v>0</v>
      </c>
      <c r="N178" s="6">
        <f t="shared" si="206"/>
        <v>2714.2382580000003</v>
      </c>
      <c r="O178" s="5">
        <v>166</v>
      </c>
    </row>
    <row r="179" spans="1:15" ht="12.2" customHeight="1" x14ac:dyDescent="0.2">
      <c r="A179" s="4">
        <v>167</v>
      </c>
      <c r="B179" s="17" t="s">
        <v>60</v>
      </c>
      <c r="C179" s="6">
        <v>522.69999999999993</v>
      </c>
      <c r="D179" s="6">
        <v>63.2</v>
      </c>
      <c r="E179" s="6">
        <v>0</v>
      </c>
      <c r="F179" s="6">
        <f t="shared" ref="F179:F181" si="207">SUM(C179:E179)</f>
        <v>585.9</v>
      </c>
      <c r="G179" s="6">
        <f t="shared" ref="G179:G182" si="208">SUM(F179)</f>
        <v>585.9</v>
      </c>
      <c r="H179" s="6">
        <v>15.2</v>
      </c>
      <c r="I179" s="6">
        <v>0</v>
      </c>
      <c r="J179" s="6">
        <f t="shared" ref="J179:J181" si="209">SUM(G179:I179)</f>
        <v>601.1</v>
      </c>
      <c r="K179" s="6">
        <f t="shared" ref="K179:K182" si="210">SUM(J179)</f>
        <v>601.1</v>
      </c>
      <c r="L179" s="6">
        <v>15.2</v>
      </c>
      <c r="M179" s="6">
        <v>0</v>
      </c>
      <c r="N179" s="6">
        <f t="shared" ref="N179:N181" si="211">SUM(K179:M179)</f>
        <v>616.30000000000007</v>
      </c>
      <c r="O179" s="5">
        <v>167</v>
      </c>
    </row>
    <row r="180" spans="1:15" ht="12.2" customHeight="1" x14ac:dyDescent="0.2">
      <c r="A180" s="4">
        <v>168</v>
      </c>
      <c r="B180" s="17" t="s">
        <v>61</v>
      </c>
      <c r="C180" s="6">
        <v>0</v>
      </c>
      <c r="D180" s="6">
        <v>0</v>
      </c>
      <c r="E180" s="6">
        <v>0</v>
      </c>
      <c r="F180" s="6">
        <f t="shared" si="207"/>
        <v>0</v>
      </c>
      <c r="G180" s="6">
        <f t="shared" si="208"/>
        <v>0</v>
      </c>
      <c r="H180" s="6">
        <v>0</v>
      </c>
      <c r="I180" s="6">
        <v>0</v>
      </c>
      <c r="J180" s="6">
        <f t="shared" si="209"/>
        <v>0</v>
      </c>
      <c r="K180" s="6">
        <f t="shared" si="210"/>
        <v>0</v>
      </c>
      <c r="L180" s="6">
        <v>0</v>
      </c>
      <c r="M180" s="6">
        <v>0</v>
      </c>
      <c r="N180" s="6">
        <f t="shared" si="211"/>
        <v>0</v>
      </c>
      <c r="O180" s="5">
        <v>168</v>
      </c>
    </row>
    <row r="181" spans="1:15" ht="12.2" customHeight="1" x14ac:dyDescent="0.2">
      <c r="A181" s="4">
        <v>169</v>
      </c>
      <c r="B181" s="17" t="s">
        <v>23</v>
      </c>
      <c r="C181" s="6">
        <v>1631.1000000000006</v>
      </c>
      <c r="D181" s="6">
        <v>6.3000000000000007</v>
      </c>
      <c r="E181" s="6">
        <v>0</v>
      </c>
      <c r="F181" s="6">
        <f t="shared" si="207"/>
        <v>1637.4000000000005</v>
      </c>
      <c r="G181" s="6">
        <f t="shared" si="208"/>
        <v>1637.4000000000005</v>
      </c>
      <c r="H181" s="6">
        <v>-192.7</v>
      </c>
      <c r="I181" s="6">
        <v>0</v>
      </c>
      <c r="J181" s="6">
        <f t="shared" si="209"/>
        <v>1444.7000000000005</v>
      </c>
      <c r="K181" s="6">
        <f t="shared" si="210"/>
        <v>1444.7000000000005</v>
      </c>
      <c r="L181" s="6">
        <v>-105.661742</v>
      </c>
      <c r="M181" s="6">
        <v>0</v>
      </c>
      <c r="N181" s="6">
        <f t="shared" si="211"/>
        <v>1339.0382580000005</v>
      </c>
      <c r="O181" s="5">
        <v>169</v>
      </c>
    </row>
    <row r="182" spans="1:15" ht="12.2" customHeight="1" x14ac:dyDescent="0.2">
      <c r="A182" s="4">
        <v>170</v>
      </c>
      <c r="B182" s="17" t="s">
        <v>62</v>
      </c>
      <c r="C182" s="6">
        <v>610.0999999999998</v>
      </c>
      <c r="D182" s="6">
        <v>0</v>
      </c>
      <c r="E182" s="6">
        <v>0</v>
      </c>
      <c r="F182" s="6">
        <f>SUM(C182:E182)</f>
        <v>610.0999999999998</v>
      </c>
      <c r="G182" s="6">
        <f t="shared" si="208"/>
        <v>610.0999999999998</v>
      </c>
      <c r="H182" s="6">
        <v>74.400000000000006</v>
      </c>
      <c r="I182" s="6">
        <v>0</v>
      </c>
      <c r="J182" s="6">
        <f>SUM(G182:I182)</f>
        <v>684.49999999999977</v>
      </c>
      <c r="K182" s="6">
        <f t="shared" si="210"/>
        <v>684.49999999999977</v>
      </c>
      <c r="L182" s="6">
        <v>74.400000000000006</v>
      </c>
      <c r="M182" s="6">
        <v>0</v>
      </c>
      <c r="N182" s="6">
        <f>SUM(K182:M182)</f>
        <v>758.89999999999975</v>
      </c>
      <c r="O182" s="5">
        <v>170</v>
      </c>
    </row>
    <row r="183" spans="1:15" ht="12.75" customHeight="1" x14ac:dyDescent="0.2">
      <c r="A183" s="4">
        <v>171</v>
      </c>
      <c r="B183" s="12" t="s">
        <v>81</v>
      </c>
      <c r="C183" s="6">
        <f t="shared" ref="C183:N183" si="212">SUM(C184+C190+C193+C201)</f>
        <v>21062.836439659994</v>
      </c>
      <c r="D183" s="6">
        <f t="shared" si="212"/>
        <v>-690.30080000000044</v>
      </c>
      <c r="E183" s="6">
        <f t="shared" si="212"/>
        <v>8.6028000000000002</v>
      </c>
      <c r="F183" s="6">
        <f t="shared" si="212"/>
        <v>20381.138439659997</v>
      </c>
      <c r="G183" s="6">
        <f t="shared" si="212"/>
        <v>20381.138439659997</v>
      </c>
      <c r="H183" s="6">
        <f t="shared" si="212"/>
        <v>2276.5482999999999</v>
      </c>
      <c r="I183" s="6">
        <f t="shared" si="212"/>
        <v>3.8125000000000004</v>
      </c>
      <c r="J183" s="6">
        <f t="shared" si="212"/>
        <v>22661.499239659996</v>
      </c>
      <c r="K183" s="6">
        <f t="shared" si="212"/>
        <v>22661.499239659996</v>
      </c>
      <c r="L183" s="6">
        <f t="shared" si="212"/>
        <v>-2447.1663050000006</v>
      </c>
      <c r="M183" s="6">
        <f t="shared" si="212"/>
        <v>1.7035000000000002</v>
      </c>
      <c r="N183" s="6">
        <f t="shared" si="212"/>
        <v>20216.036434659996</v>
      </c>
      <c r="O183" s="5">
        <v>171</v>
      </c>
    </row>
    <row r="184" spans="1:15" ht="12.75" customHeight="1" x14ac:dyDescent="0.2">
      <c r="A184" s="4">
        <v>172</v>
      </c>
      <c r="B184" s="14" t="s">
        <v>95</v>
      </c>
      <c r="C184" s="6">
        <f>SUM(C185+C186+C189)</f>
        <v>0</v>
      </c>
      <c r="D184" s="6">
        <f t="shared" ref="D184:N184" si="213">SUM(D185+D186+D189)</f>
        <v>0</v>
      </c>
      <c r="E184" s="6">
        <f t="shared" si="213"/>
        <v>0</v>
      </c>
      <c r="F184" s="6">
        <f t="shared" si="213"/>
        <v>0</v>
      </c>
      <c r="G184" s="6">
        <f t="shared" si="213"/>
        <v>0</v>
      </c>
      <c r="H184" s="6">
        <f t="shared" si="213"/>
        <v>0</v>
      </c>
      <c r="I184" s="6">
        <f t="shared" si="213"/>
        <v>0</v>
      </c>
      <c r="J184" s="6">
        <f t="shared" si="213"/>
        <v>0</v>
      </c>
      <c r="K184" s="6">
        <f t="shared" si="213"/>
        <v>0</v>
      </c>
      <c r="L184" s="6">
        <f t="shared" si="213"/>
        <v>0</v>
      </c>
      <c r="M184" s="6">
        <f t="shared" si="213"/>
        <v>0</v>
      </c>
      <c r="N184" s="6">
        <f t="shared" si="213"/>
        <v>0</v>
      </c>
      <c r="O184" s="5">
        <v>172</v>
      </c>
    </row>
    <row r="185" spans="1:15" ht="12.2" customHeight="1" x14ac:dyDescent="0.2">
      <c r="A185" s="4">
        <v>173</v>
      </c>
      <c r="B185" s="16" t="s">
        <v>98</v>
      </c>
      <c r="C185" s="6">
        <v>0</v>
      </c>
      <c r="D185" s="6">
        <v>0</v>
      </c>
      <c r="E185" s="6">
        <v>0</v>
      </c>
      <c r="F185" s="6">
        <f>SUM(C185:E185)</f>
        <v>0</v>
      </c>
      <c r="G185" s="6">
        <f>SUM(F185)</f>
        <v>0</v>
      </c>
      <c r="H185" s="6">
        <v>0</v>
      </c>
      <c r="I185" s="6">
        <v>0</v>
      </c>
      <c r="J185" s="6">
        <f>SUM(G185:I185)</f>
        <v>0</v>
      </c>
      <c r="K185" s="6">
        <f>SUM(J185)</f>
        <v>0</v>
      </c>
      <c r="L185" s="6">
        <v>0</v>
      </c>
      <c r="M185" s="6">
        <v>0</v>
      </c>
      <c r="N185" s="6">
        <f>SUM(K185:M185)</f>
        <v>0</v>
      </c>
      <c r="O185" s="5">
        <v>173</v>
      </c>
    </row>
    <row r="186" spans="1:15" ht="12.2" customHeight="1" x14ac:dyDescent="0.2">
      <c r="A186" s="4">
        <v>174</v>
      </c>
      <c r="B186" s="16" t="s">
        <v>99</v>
      </c>
      <c r="C186" s="6">
        <f>SUM(C187:C188)</f>
        <v>0</v>
      </c>
      <c r="D186" s="6">
        <f t="shared" ref="D186:N186" si="214">SUM(D187:D188)</f>
        <v>0</v>
      </c>
      <c r="E186" s="6">
        <f t="shared" si="214"/>
        <v>0</v>
      </c>
      <c r="F186" s="6">
        <f t="shared" si="214"/>
        <v>0</v>
      </c>
      <c r="G186" s="6">
        <f t="shared" si="214"/>
        <v>0</v>
      </c>
      <c r="H186" s="6">
        <f t="shared" si="214"/>
        <v>0</v>
      </c>
      <c r="I186" s="6">
        <f t="shared" si="214"/>
        <v>0</v>
      </c>
      <c r="J186" s="6">
        <f t="shared" si="214"/>
        <v>0</v>
      </c>
      <c r="K186" s="6">
        <f t="shared" si="214"/>
        <v>0</v>
      </c>
      <c r="L186" s="6">
        <f t="shared" si="214"/>
        <v>0</v>
      </c>
      <c r="M186" s="6">
        <f t="shared" si="214"/>
        <v>0</v>
      </c>
      <c r="N186" s="6">
        <f t="shared" si="214"/>
        <v>0</v>
      </c>
      <c r="O186" s="5">
        <v>174</v>
      </c>
    </row>
    <row r="187" spans="1:15" ht="12.2" customHeight="1" x14ac:dyDescent="0.2">
      <c r="A187" s="4">
        <v>175</v>
      </c>
      <c r="B187" s="17" t="s">
        <v>100</v>
      </c>
      <c r="C187" s="6">
        <v>0</v>
      </c>
      <c r="D187" s="6">
        <v>0</v>
      </c>
      <c r="E187" s="6">
        <v>0</v>
      </c>
      <c r="F187" s="6">
        <f t="shared" ref="F187:F189" si="215">SUM(C187:E187)</f>
        <v>0</v>
      </c>
      <c r="G187" s="6">
        <f t="shared" ref="G187:G192" si="216">SUM(F187)</f>
        <v>0</v>
      </c>
      <c r="H187" s="6">
        <v>0</v>
      </c>
      <c r="I187" s="6">
        <v>0</v>
      </c>
      <c r="J187" s="6">
        <f t="shared" ref="J187:J189" si="217">SUM(G187:I187)</f>
        <v>0</v>
      </c>
      <c r="K187" s="6">
        <f t="shared" ref="K187:K192" si="218">SUM(J187)</f>
        <v>0</v>
      </c>
      <c r="L187" s="6">
        <v>0</v>
      </c>
      <c r="M187" s="6">
        <v>0</v>
      </c>
      <c r="N187" s="6">
        <f t="shared" ref="N187:N189" si="219">SUM(K187:M187)</f>
        <v>0</v>
      </c>
      <c r="O187" s="5">
        <v>175</v>
      </c>
    </row>
    <row r="188" spans="1:15" ht="12.2" customHeight="1" x14ac:dyDescent="0.2">
      <c r="A188" s="4">
        <v>176</v>
      </c>
      <c r="B188" s="17" t="s">
        <v>101</v>
      </c>
      <c r="C188" s="6">
        <v>0</v>
      </c>
      <c r="D188" s="6">
        <v>0</v>
      </c>
      <c r="E188" s="6">
        <v>0</v>
      </c>
      <c r="F188" s="6">
        <f t="shared" si="215"/>
        <v>0</v>
      </c>
      <c r="G188" s="6">
        <f t="shared" si="216"/>
        <v>0</v>
      </c>
      <c r="H188" s="6">
        <v>0</v>
      </c>
      <c r="I188" s="6">
        <v>0</v>
      </c>
      <c r="J188" s="6">
        <f t="shared" si="217"/>
        <v>0</v>
      </c>
      <c r="K188" s="6">
        <f t="shared" si="218"/>
        <v>0</v>
      </c>
      <c r="L188" s="6">
        <v>0</v>
      </c>
      <c r="M188" s="6">
        <v>0</v>
      </c>
      <c r="N188" s="6">
        <f t="shared" si="219"/>
        <v>0</v>
      </c>
      <c r="O188" s="5">
        <v>176</v>
      </c>
    </row>
    <row r="189" spans="1:15" ht="12.2" customHeight="1" x14ac:dyDescent="0.2">
      <c r="A189" s="4">
        <v>177</v>
      </c>
      <c r="B189" s="16" t="s">
        <v>63</v>
      </c>
      <c r="C189" s="6">
        <v>0</v>
      </c>
      <c r="D189" s="6">
        <v>0</v>
      </c>
      <c r="E189" s="6">
        <v>0</v>
      </c>
      <c r="F189" s="6">
        <f t="shared" si="215"/>
        <v>0</v>
      </c>
      <c r="G189" s="6">
        <f t="shared" si="216"/>
        <v>0</v>
      </c>
      <c r="H189" s="6">
        <v>0</v>
      </c>
      <c r="I189" s="6">
        <v>0</v>
      </c>
      <c r="J189" s="6">
        <f t="shared" si="217"/>
        <v>0</v>
      </c>
      <c r="K189" s="6">
        <f t="shared" si="218"/>
        <v>0</v>
      </c>
      <c r="L189" s="6">
        <v>0</v>
      </c>
      <c r="M189" s="6">
        <v>0</v>
      </c>
      <c r="N189" s="6">
        <f t="shared" si="219"/>
        <v>0</v>
      </c>
      <c r="O189" s="5">
        <v>177</v>
      </c>
    </row>
    <row r="190" spans="1:15" ht="12.75" customHeight="1" x14ac:dyDescent="0.2">
      <c r="A190" s="4">
        <v>178</v>
      </c>
      <c r="B190" s="14" t="s">
        <v>94</v>
      </c>
      <c r="C190" s="6">
        <f>SUM(C191:C192)</f>
        <v>5478.8280999999988</v>
      </c>
      <c r="D190" s="6">
        <f t="shared" ref="D190:N190" si="220">SUM(D191:D192)</f>
        <v>401.43999999999994</v>
      </c>
      <c r="E190" s="6">
        <f t="shared" si="220"/>
        <v>7.8154000000000003</v>
      </c>
      <c r="F190" s="6">
        <f t="shared" si="220"/>
        <v>5888.0834999999988</v>
      </c>
      <c r="G190" s="6">
        <f t="shared" si="220"/>
        <v>5888.0834999999988</v>
      </c>
      <c r="H190" s="6">
        <f t="shared" si="220"/>
        <v>423.46000000000004</v>
      </c>
      <c r="I190" s="6">
        <f t="shared" si="220"/>
        <v>4.0795000000000003</v>
      </c>
      <c r="J190" s="6">
        <f t="shared" si="220"/>
        <v>6315.6229999999987</v>
      </c>
      <c r="K190" s="6">
        <f t="shared" si="220"/>
        <v>6315.6229999999987</v>
      </c>
      <c r="L190" s="6">
        <f t="shared" si="220"/>
        <v>344.88639999999998</v>
      </c>
      <c r="M190" s="6">
        <f t="shared" si="220"/>
        <v>1.8179000000000003</v>
      </c>
      <c r="N190" s="6">
        <f t="shared" si="220"/>
        <v>6662.327299999999</v>
      </c>
      <c r="O190" s="5">
        <v>178</v>
      </c>
    </row>
    <row r="191" spans="1:15" ht="12.2" customHeight="1" x14ac:dyDescent="0.2">
      <c r="A191" s="4">
        <v>179</v>
      </c>
      <c r="B191" s="16" t="s">
        <v>59</v>
      </c>
      <c r="C191" s="6">
        <v>5478.8280999999988</v>
      </c>
      <c r="D191" s="6">
        <v>401.43999999999994</v>
      </c>
      <c r="E191" s="6">
        <v>7.8154000000000003</v>
      </c>
      <c r="F191" s="6">
        <f t="shared" ref="F191:F192" si="221">SUM(C191:E191)</f>
        <v>5888.0834999999988</v>
      </c>
      <c r="G191" s="6">
        <f t="shared" si="216"/>
        <v>5888.0834999999988</v>
      </c>
      <c r="H191" s="6">
        <v>423.46000000000004</v>
      </c>
      <c r="I191" s="6">
        <v>4.0795000000000003</v>
      </c>
      <c r="J191" s="6">
        <f t="shared" ref="J191:J192" si="222">SUM(G191:I191)</f>
        <v>6315.6229999999987</v>
      </c>
      <c r="K191" s="6">
        <f t="shared" si="218"/>
        <v>6315.6229999999987</v>
      </c>
      <c r="L191" s="6">
        <v>344.88639999999998</v>
      </c>
      <c r="M191" s="6">
        <v>1.8179000000000003</v>
      </c>
      <c r="N191" s="6">
        <f t="shared" ref="N191:N192" si="223">SUM(K191:M191)</f>
        <v>6662.327299999999</v>
      </c>
      <c r="O191" s="5">
        <v>179</v>
      </c>
    </row>
    <row r="192" spans="1:15" ht="12.2" customHeight="1" x14ac:dyDescent="0.2">
      <c r="A192" s="4">
        <v>180</v>
      </c>
      <c r="B192" s="16" t="s">
        <v>63</v>
      </c>
      <c r="C192" s="6">
        <v>0</v>
      </c>
      <c r="D192" s="6">
        <v>0</v>
      </c>
      <c r="E192" s="6">
        <v>0</v>
      </c>
      <c r="F192" s="6">
        <f t="shared" si="221"/>
        <v>0</v>
      </c>
      <c r="G192" s="6">
        <f t="shared" si="216"/>
        <v>0</v>
      </c>
      <c r="H192" s="6">
        <v>0</v>
      </c>
      <c r="I192" s="6">
        <v>0</v>
      </c>
      <c r="J192" s="6">
        <f t="shared" si="222"/>
        <v>0</v>
      </c>
      <c r="K192" s="6">
        <f t="shared" si="218"/>
        <v>0</v>
      </c>
      <c r="L192" s="6">
        <v>0</v>
      </c>
      <c r="M192" s="6">
        <v>0</v>
      </c>
      <c r="N192" s="6">
        <f t="shared" si="223"/>
        <v>0</v>
      </c>
      <c r="O192" s="5">
        <v>180</v>
      </c>
    </row>
    <row r="193" spans="1:15" ht="12.75" customHeight="1" x14ac:dyDescent="0.2">
      <c r="A193" s="4">
        <v>181</v>
      </c>
      <c r="B193" s="14" t="s">
        <v>93</v>
      </c>
      <c r="C193" s="6">
        <f>SUM(C194+C198)</f>
        <v>10190.821539659997</v>
      </c>
      <c r="D193" s="6">
        <f t="shared" ref="D193:N193" si="224">SUM(D194+D198)</f>
        <v>-1081.2531000000004</v>
      </c>
      <c r="E193" s="6">
        <f t="shared" si="224"/>
        <v>-2.0000000000000001E-4</v>
      </c>
      <c r="F193" s="6">
        <f t="shared" si="224"/>
        <v>9109.5682396599987</v>
      </c>
      <c r="G193" s="6">
        <f t="shared" si="224"/>
        <v>9109.5682396599987</v>
      </c>
      <c r="H193" s="6">
        <f t="shared" si="224"/>
        <v>2068.8541</v>
      </c>
      <c r="I193" s="6">
        <f t="shared" si="224"/>
        <v>0</v>
      </c>
      <c r="J193" s="6">
        <f t="shared" si="224"/>
        <v>11178.422339659997</v>
      </c>
      <c r="K193" s="6">
        <f t="shared" si="224"/>
        <v>11178.422339659997</v>
      </c>
      <c r="L193" s="6">
        <f t="shared" si="224"/>
        <v>-2553.4688180000003</v>
      </c>
      <c r="M193" s="6">
        <f t="shared" si="224"/>
        <v>-1E-4</v>
      </c>
      <c r="N193" s="6">
        <f t="shared" si="224"/>
        <v>8624.9534216599968</v>
      </c>
      <c r="O193" s="5">
        <v>181</v>
      </c>
    </row>
    <row r="194" spans="1:15" ht="12.2" customHeight="1" x14ac:dyDescent="0.2">
      <c r="A194" s="4">
        <v>182</v>
      </c>
      <c r="B194" s="16" t="s">
        <v>59</v>
      </c>
      <c r="C194" s="6">
        <f>SUM(C195:C197)</f>
        <v>4318.3589150199996</v>
      </c>
      <c r="D194" s="6">
        <f t="shared" ref="D194:N194" si="225">SUM(D195:D197)</f>
        <v>503.73829999999998</v>
      </c>
      <c r="E194" s="6">
        <f t="shared" si="225"/>
        <v>-2.0000000000000001E-4</v>
      </c>
      <c r="F194" s="6">
        <f t="shared" si="225"/>
        <v>4822.0970150200001</v>
      </c>
      <c r="G194" s="6">
        <f t="shared" si="225"/>
        <v>4822.0970150200001</v>
      </c>
      <c r="H194" s="6">
        <f t="shared" si="225"/>
        <v>268.92449999999997</v>
      </c>
      <c r="I194" s="6">
        <f t="shared" si="225"/>
        <v>2.0000000000000001E-4</v>
      </c>
      <c r="J194" s="6">
        <f t="shared" si="225"/>
        <v>5091.0217150199996</v>
      </c>
      <c r="K194" s="6">
        <f t="shared" si="225"/>
        <v>5091.0217150199996</v>
      </c>
      <c r="L194" s="6">
        <f t="shared" si="225"/>
        <v>-276.04502200000002</v>
      </c>
      <c r="M194" s="6">
        <f t="shared" si="225"/>
        <v>0</v>
      </c>
      <c r="N194" s="6">
        <f t="shared" si="225"/>
        <v>4814.9766930199994</v>
      </c>
      <c r="O194" s="5">
        <v>182</v>
      </c>
    </row>
    <row r="195" spans="1:15" ht="12.2" customHeight="1" x14ac:dyDescent="0.2">
      <c r="A195" s="4">
        <v>183</v>
      </c>
      <c r="B195" s="17" t="s">
        <v>21</v>
      </c>
      <c r="C195" s="6">
        <v>3944.9543482599997</v>
      </c>
      <c r="D195" s="6">
        <v>622.09199999999998</v>
      </c>
      <c r="E195" s="6">
        <v>-1E-4</v>
      </c>
      <c r="F195" s="6">
        <f>SUM(C195:E195)</f>
        <v>4567.0462482599996</v>
      </c>
      <c r="G195" s="6">
        <f t="shared" ref="G195:G197" si="226">SUM(F195)</f>
        <v>4567.0462482599996</v>
      </c>
      <c r="H195" s="6">
        <v>317.91099999999994</v>
      </c>
      <c r="I195" s="6">
        <v>1E-4</v>
      </c>
      <c r="J195" s="6">
        <f>SUM(G195:I195)</f>
        <v>4884.9573482599999</v>
      </c>
      <c r="K195" s="6">
        <f t="shared" ref="K195:K197" si="227">SUM(J195)</f>
        <v>4884.9573482599999</v>
      </c>
      <c r="L195" s="6">
        <v>-209.49915700000003</v>
      </c>
      <c r="M195" s="6">
        <v>0</v>
      </c>
      <c r="N195" s="6">
        <f>SUM(K195:M195)</f>
        <v>4675.4581912599997</v>
      </c>
      <c r="O195" s="5">
        <v>183</v>
      </c>
    </row>
    <row r="196" spans="1:15" ht="12.75" customHeight="1" x14ac:dyDescent="0.2">
      <c r="A196" s="4"/>
      <c r="B196" s="11" t="s">
        <v>123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5"/>
    </row>
    <row r="197" spans="1:15" ht="12.2" customHeight="1" x14ac:dyDescent="0.2">
      <c r="A197" s="4">
        <v>184</v>
      </c>
      <c r="B197" s="17" t="s">
        <v>22</v>
      </c>
      <c r="C197" s="6">
        <v>373.40456676000002</v>
      </c>
      <c r="D197" s="6">
        <v>-118.3537</v>
      </c>
      <c r="E197" s="6">
        <v>-1E-4</v>
      </c>
      <c r="F197" s="6">
        <f>SUM(C197:E197)</f>
        <v>255.05076676000002</v>
      </c>
      <c r="G197" s="6">
        <f t="shared" si="226"/>
        <v>255.05076676000002</v>
      </c>
      <c r="H197" s="6">
        <v>-48.986500000000007</v>
      </c>
      <c r="I197" s="6">
        <v>1E-4</v>
      </c>
      <c r="J197" s="6">
        <f>SUM(G197:I197)</f>
        <v>206.06436676000001</v>
      </c>
      <c r="K197" s="6">
        <f t="shared" si="227"/>
        <v>206.06436676000001</v>
      </c>
      <c r="L197" s="6">
        <v>-66.545864999999992</v>
      </c>
      <c r="M197" s="6">
        <v>0</v>
      </c>
      <c r="N197" s="6">
        <f>SUM(K197:M197)</f>
        <v>139.51850176000002</v>
      </c>
      <c r="O197" s="5">
        <v>184</v>
      </c>
    </row>
    <row r="198" spans="1:15" ht="12.2" customHeight="1" x14ac:dyDescent="0.2">
      <c r="A198" s="4">
        <v>185</v>
      </c>
      <c r="B198" s="16" t="s">
        <v>63</v>
      </c>
      <c r="C198" s="6">
        <f>SUM(C199:C200)</f>
        <v>5872.4626246399976</v>
      </c>
      <c r="D198" s="6">
        <f t="shared" ref="D198:N198" si="228">SUM(D199:D200)</f>
        <v>-1584.9914000000003</v>
      </c>
      <c r="E198" s="6">
        <f t="shared" si="228"/>
        <v>0</v>
      </c>
      <c r="F198" s="6">
        <f t="shared" si="228"/>
        <v>4287.4712246399977</v>
      </c>
      <c r="G198" s="6">
        <f t="shared" si="228"/>
        <v>4287.4712246399977</v>
      </c>
      <c r="H198" s="6">
        <f t="shared" si="228"/>
        <v>1799.9295999999999</v>
      </c>
      <c r="I198" s="6">
        <f t="shared" si="228"/>
        <v>-2.0000000000000001E-4</v>
      </c>
      <c r="J198" s="6">
        <f t="shared" si="228"/>
        <v>6087.4006246399977</v>
      </c>
      <c r="K198" s="6">
        <f t="shared" si="228"/>
        <v>6087.4006246399977</v>
      </c>
      <c r="L198" s="6">
        <f t="shared" si="228"/>
        <v>-2277.423796</v>
      </c>
      <c r="M198" s="6">
        <f t="shared" si="228"/>
        <v>-1E-4</v>
      </c>
      <c r="N198" s="6">
        <f t="shared" si="228"/>
        <v>3809.9767286399979</v>
      </c>
      <c r="O198" s="5">
        <v>185</v>
      </c>
    </row>
    <row r="199" spans="1:15" ht="12.2" customHeight="1" x14ac:dyDescent="0.2">
      <c r="A199" s="4">
        <v>186</v>
      </c>
      <c r="B199" s="17" t="s">
        <v>21</v>
      </c>
      <c r="C199" s="6">
        <v>5097.2216387199978</v>
      </c>
      <c r="D199" s="6">
        <v>-1174.8970000000002</v>
      </c>
      <c r="E199" s="6">
        <v>0</v>
      </c>
      <c r="F199" s="6">
        <f t="shared" ref="F199:F200" si="229">SUM(C199:E199)</f>
        <v>3922.3246387199979</v>
      </c>
      <c r="G199" s="6">
        <f t="shared" ref="G199:G200" si="230">SUM(F199)</f>
        <v>3922.3246387199979</v>
      </c>
      <c r="H199" s="6">
        <v>1645.2996000000001</v>
      </c>
      <c r="I199" s="6">
        <v>-1E-4</v>
      </c>
      <c r="J199" s="6">
        <f t="shared" ref="J199:J200" si="231">SUM(G199:I199)</f>
        <v>5567.624138719998</v>
      </c>
      <c r="K199" s="6">
        <f t="shared" ref="K199:K200" si="232">SUM(J199)</f>
        <v>5567.624138719998</v>
      </c>
      <c r="L199" s="6">
        <v>-1815.2310769999999</v>
      </c>
      <c r="M199" s="6">
        <v>-1E-4</v>
      </c>
      <c r="N199" s="6">
        <f t="shared" ref="N199:N200" si="233">SUM(K199:M199)</f>
        <v>3752.3929617199979</v>
      </c>
      <c r="O199" s="5">
        <v>186</v>
      </c>
    </row>
    <row r="200" spans="1:15" ht="12.2" customHeight="1" x14ac:dyDescent="0.2">
      <c r="A200" s="4">
        <v>187</v>
      </c>
      <c r="B200" s="17" t="s">
        <v>22</v>
      </c>
      <c r="C200" s="6">
        <v>775.24098591999996</v>
      </c>
      <c r="D200" s="6">
        <v>-410.09440000000006</v>
      </c>
      <c r="E200" s="6">
        <v>0</v>
      </c>
      <c r="F200" s="6">
        <f t="shared" si="229"/>
        <v>365.14658591999989</v>
      </c>
      <c r="G200" s="6">
        <f t="shared" si="230"/>
        <v>365.14658591999989</v>
      </c>
      <c r="H200" s="6">
        <v>154.63</v>
      </c>
      <c r="I200" s="6">
        <v>-1E-4</v>
      </c>
      <c r="J200" s="6">
        <f t="shared" si="231"/>
        <v>519.77648591999991</v>
      </c>
      <c r="K200" s="6">
        <f t="shared" si="232"/>
        <v>519.77648591999991</v>
      </c>
      <c r="L200" s="6">
        <v>-462.19271900000001</v>
      </c>
      <c r="M200" s="6">
        <v>0</v>
      </c>
      <c r="N200" s="6">
        <f t="shared" si="233"/>
        <v>57.583766919999903</v>
      </c>
      <c r="O200" s="5">
        <v>187</v>
      </c>
    </row>
    <row r="201" spans="1:15" ht="12.6" customHeight="1" x14ac:dyDescent="0.2">
      <c r="A201" s="4">
        <v>188</v>
      </c>
      <c r="B201" s="14" t="s">
        <v>92</v>
      </c>
      <c r="C201" s="6">
        <f>SUM(C202+C205)</f>
        <v>5393.1867999999995</v>
      </c>
      <c r="D201" s="6">
        <f t="shared" ref="D201:N201" si="234">SUM(D202+D205)</f>
        <v>-10.487699999999998</v>
      </c>
      <c r="E201" s="6">
        <f t="shared" si="234"/>
        <v>0.78759999999999997</v>
      </c>
      <c r="F201" s="6">
        <f t="shared" si="234"/>
        <v>5383.4866999999995</v>
      </c>
      <c r="G201" s="6">
        <f t="shared" si="234"/>
        <v>5383.4866999999995</v>
      </c>
      <c r="H201" s="6">
        <f t="shared" si="234"/>
        <v>-215.76580000000001</v>
      </c>
      <c r="I201" s="6">
        <f t="shared" si="234"/>
        <v>-0.26699999999999996</v>
      </c>
      <c r="J201" s="6">
        <f t="shared" si="234"/>
        <v>5167.4538999999995</v>
      </c>
      <c r="K201" s="6">
        <f t="shared" si="234"/>
        <v>5167.4538999999995</v>
      </c>
      <c r="L201" s="6">
        <f t="shared" si="234"/>
        <v>-238.583887</v>
      </c>
      <c r="M201" s="6">
        <f t="shared" si="234"/>
        <v>-0.11429999999999998</v>
      </c>
      <c r="N201" s="6">
        <f t="shared" si="234"/>
        <v>4928.7557129999996</v>
      </c>
      <c r="O201" s="5">
        <v>188</v>
      </c>
    </row>
    <row r="202" spans="1:15" ht="12.2" customHeight="1" x14ac:dyDescent="0.2">
      <c r="A202" s="4">
        <v>189</v>
      </c>
      <c r="B202" s="16" t="s">
        <v>59</v>
      </c>
      <c r="C202" s="6">
        <f>SUM(C203:C204)</f>
        <v>3734.2809000000002</v>
      </c>
      <c r="D202" s="6">
        <f t="shared" ref="D202:N202" si="235">SUM(D203:D204)</f>
        <v>-6.8200999999999983</v>
      </c>
      <c r="E202" s="6">
        <f t="shared" si="235"/>
        <v>0.78759999999999997</v>
      </c>
      <c r="F202" s="6">
        <f t="shared" si="235"/>
        <v>3728.2484000000004</v>
      </c>
      <c r="G202" s="6">
        <f t="shared" si="235"/>
        <v>3728.2484000000004</v>
      </c>
      <c r="H202" s="6">
        <f t="shared" si="235"/>
        <v>-180.45540000000003</v>
      </c>
      <c r="I202" s="6">
        <f t="shared" si="235"/>
        <v>-0.26699999999999996</v>
      </c>
      <c r="J202" s="6">
        <f t="shared" si="235"/>
        <v>3547.5260000000003</v>
      </c>
      <c r="K202" s="6">
        <f t="shared" si="235"/>
        <v>3547.5260000000003</v>
      </c>
      <c r="L202" s="6">
        <f t="shared" si="235"/>
        <v>-211.75094100000001</v>
      </c>
      <c r="M202" s="6">
        <f t="shared" si="235"/>
        <v>-0.11429999999999998</v>
      </c>
      <c r="N202" s="6">
        <f t="shared" si="235"/>
        <v>3335.6607590000003</v>
      </c>
      <c r="O202" s="5">
        <v>189</v>
      </c>
    </row>
    <row r="203" spans="1:15" ht="12.2" customHeight="1" x14ac:dyDescent="0.2">
      <c r="A203" s="4">
        <v>190</v>
      </c>
      <c r="B203" s="17" t="s">
        <v>62</v>
      </c>
      <c r="C203" s="6">
        <v>3698.5922</v>
      </c>
      <c r="D203" s="6">
        <v>5.8698999999999995</v>
      </c>
      <c r="E203" s="6">
        <v>0</v>
      </c>
      <c r="F203" s="6">
        <f t="shared" ref="F203:F204" si="236">SUM(C203:E203)</f>
        <v>3704.4621000000002</v>
      </c>
      <c r="G203" s="6">
        <f t="shared" ref="G203:G204" si="237">SUM(F203)</f>
        <v>3704.4621000000002</v>
      </c>
      <c r="H203" s="6">
        <v>-178.18540000000002</v>
      </c>
      <c r="I203" s="6">
        <v>0</v>
      </c>
      <c r="J203" s="6">
        <f t="shared" ref="J203:J204" si="238">SUM(G203:I203)</f>
        <v>3526.2767000000003</v>
      </c>
      <c r="K203" s="6">
        <f t="shared" ref="K203:K204" si="239">SUM(J203)</f>
        <v>3526.2767000000003</v>
      </c>
      <c r="L203" s="6">
        <v>-209.495541</v>
      </c>
      <c r="M203" s="6">
        <v>0</v>
      </c>
      <c r="N203" s="6">
        <f t="shared" ref="N203:N204" si="240">SUM(K203:M203)</f>
        <v>3316.7811590000001</v>
      </c>
      <c r="O203" s="5">
        <v>190</v>
      </c>
    </row>
    <row r="204" spans="1:15" ht="12.2" customHeight="1" x14ac:dyDescent="0.2">
      <c r="A204" s="4">
        <v>191</v>
      </c>
      <c r="B204" s="17" t="s">
        <v>102</v>
      </c>
      <c r="C204" s="6">
        <v>35.688699999999997</v>
      </c>
      <c r="D204" s="6">
        <v>-12.689999999999998</v>
      </c>
      <c r="E204" s="6">
        <v>0.78759999999999997</v>
      </c>
      <c r="F204" s="6">
        <f t="shared" si="236"/>
        <v>23.786300000000001</v>
      </c>
      <c r="G204" s="6">
        <f t="shared" si="237"/>
        <v>23.786300000000001</v>
      </c>
      <c r="H204" s="6">
        <v>-2.2699999999999996</v>
      </c>
      <c r="I204" s="6">
        <v>-0.26699999999999996</v>
      </c>
      <c r="J204" s="6">
        <f t="shared" si="238"/>
        <v>21.249300000000002</v>
      </c>
      <c r="K204" s="6">
        <f t="shared" si="239"/>
        <v>21.249300000000002</v>
      </c>
      <c r="L204" s="6">
        <v>-2.2553999999999998</v>
      </c>
      <c r="M204" s="6">
        <v>-0.11429999999999998</v>
      </c>
      <c r="N204" s="6">
        <f t="shared" si="240"/>
        <v>18.879600000000003</v>
      </c>
      <c r="O204" s="5">
        <v>191</v>
      </c>
    </row>
    <row r="205" spans="1:15" ht="12.2" customHeight="1" x14ac:dyDescent="0.2">
      <c r="A205" s="4">
        <v>192</v>
      </c>
      <c r="B205" s="16" t="s">
        <v>63</v>
      </c>
      <c r="C205" s="6">
        <f>SUM(C206:C209)</f>
        <v>1658.9058999999995</v>
      </c>
      <c r="D205" s="6">
        <f t="shared" ref="D205:N205" si="241">SUM(D206:D209)</f>
        <v>-3.6676000000000002</v>
      </c>
      <c r="E205" s="6">
        <f t="shared" si="241"/>
        <v>0</v>
      </c>
      <c r="F205" s="6">
        <f t="shared" si="241"/>
        <v>1655.2382999999995</v>
      </c>
      <c r="G205" s="6">
        <f t="shared" si="241"/>
        <v>1655.2382999999995</v>
      </c>
      <c r="H205" s="6">
        <f t="shared" si="241"/>
        <v>-35.310399999999994</v>
      </c>
      <c r="I205" s="6">
        <f t="shared" si="241"/>
        <v>0</v>
      </c>
      <c r="J205" s="6">
        <f t="shared" si="241"/>
        <v>1619.9278999999995</v>
      </c>
      <c r="K205" s="6">
        <f t="shared" si="241"/>
        <v>1619.9278999999995</v>
      </c>
      <c r="L205" s="6">
        <f t="shared" si="241"/>
        <v>-26.832946</v>
      </c>
      <c r="M205" s="6">
        <f t="shared" si="241"/>
        <v>0</v>
      </c>
      <c r="N205" s="6">
        <f t="shared" si="241"/>
        <v>1593.0949539999992</v>
      </c>
      <c r="O205" s="5">
        <v>192</v>
      </c>
    </row>
    <row r="206" spans="1:15" ht="12.2" customHeight="1" x14ac:dyDescent="0.2">
      <c r="A206" s="4">
        <v>193</v>
      </c>
      <c r="B206" s="17" t="s">
        <v>60</v>
      </c>
      <c r="C206" s="6">
        <v>1506.6239999999996</v>
      </c>
      <c r="D206" s="6">
        <v>4.7220000000000004</v>
      </c>
      <c r="E206" s="6">
        <v>0</v>
      </c>
      <c r="F206" s="6">
        <f t="shared" ref="F206:F209" si="242">SUM(C206:E206)</f>
        <v>1511.3459999999995</v>
      </c>
      <c r="G206" s="6">
        <f t="shared" ref="G206:G209" si="243">SUM(F206)</f>
        <v>1511.3459999999995</v>
      </c>
      <c r="H206" s="6">
        <v>0.66320000000000001</v>
      </c>
      <c r="I206" s="6">
        <v>0</v>
      </c>
      <c r="J206" s="6">
        <f t="shared" ref="J206:J209" si="244">SUM(G206:I206)</f>
        <v>1512.0091999999995</v>
      </c>
      <c r="K206" s="6">
        <f t="shared" ref="K206:K209" si="245">SUM(J206)</f>
        <v>1512.0091999999995</v>
      </c>
      <c r="L206" s="6">
        <v>3.7069000000000001</v>
      </c>
      <c r="M206" s="6">
        <v>0</v>
      </c>
      <c r="N206" s="6">
        <f t="shared" ref="N206:N209" si="246">SUM(K206:M206)</f>
        <v>1515.7160999999994</v>
      </c>
      <c r="O206" s="5">
        <v>193</v>
      </c>
    </row>
    <row r="207" spans="1:15" ht="12.2" customHeight="1" x14ac:dyDescent="0.2">
      <c r="A207" s="4">
        <v>194</v>
      </c>
      <c r="B207" s="17" t="s">
        <v>61</v>
      </c>
      <c r="C207" s="6">
        <v>0</v>
      </c>
      <c r="D207" s="6">
        <v>0</v>
      </c>
      <c r="E207" s="6">
        <v>0</v>
      </c>
      <c r="F207" s="6">
        <f t="shared" si="242"/>
        <v>0</v>
      </c>
      <c r="G207" s="6">
        <f t="shared" si="243"/>
        <v>0</v>
      </c>
      <c r="H207" s="6">
        <v>0</v>
      </c>
      <c r="I207" s="6">
        <v>0</v>
      </c>
      <c r="J207" s="6">
        <f t="shared" si="244"/>
        <v>0</v>
      </c>
      <c r="K207" s="6">
        <f t="shared" si="245"/>
        <v>0</v>
      </c>
      <c r="L207" s="6">
        <v>0</v>
      </c>
      <c r="M207" s="6">
        <v>0</v>
      </c>
      <c r="N207" s="6">
        <f t="shared" si="246"/>
        <v>0</v>
      </c>
      <c r="O207" s="5">
        <v>194</v>
      </c>
    </row>
    <row r="208" spans="1:15" ht="12.2" customHeight="1" x14ac:dyDescent="0.2">
      <c r="A208" s="4">
        <v>195</v>
      </c>
      <c r="B208" s="17" t="s">
        <v>23</v>
      </c>
      <c r="C208" s="6">
        <v>124.8696999999999</v>
      </c>
      <c r="D208" s="6">
        <v>-11.424900000000001</v>
      </c>
      <c r="E208" s="6">
        <v>0</v>
      </c>
      <c r="F208" s="6">
        <f t="shared" si="242"/>
        <v>113.4447999999999</v>
      </c>
      <c r="G208" s="6">
        <f t="shared" si="243"/>
        <v>113.4447999999999</v>
      </c>
      <c r="H208" s="6">
        <v>-36.179099999999998</v>
      </c>
      <c r="I208" s="6">
        <v>0</v>
      </c>
      <c r="J208" s="6">
        <f t="shared" si="244"/>
        <v>77.265699999999896</v>
      </c>
      <c r="K208" s="6">
        <f t="shared" si="245"/>
        <v>77.265699999999896</v>
      </c>
      <c r="L208" s="6">
        <v>-30.747745999999999</v>
      </c>
      <c r="M208" s="6">
        <v>0</v>
      </c>
      <c r="N208" s="6">
        <f t="shared" si="246"/>
        <v>46.517953999999897</v>
      </c>
      <c r="O208" s="5">
        <v>195</v>
      </c>
    </row>
    <row r="209" spans="1:15" ht="12.2" customHeight="1" x14ac:dyDescent="0.2">
      <c r="A209" s="4">
        <v>196</v>
      </c>
      <c r="B209" s="17" t="s">
        <v>62</v>
      </c>
      <c r="C209" s="6">
        <v>27.412200000000006</v>
      </c>
      <c r="D209" s="6">
        <v>3.0353000000000003</v>
      </c>
      <c r="E209" s="6">
        <v>0</v>
      </c>
      <c r="F209" s="6">
        <f t="shared" si="242"/>
        <v>30.447500000000005</v>
      </c>
      <c r="G209" s="6">
        <f t="shared" si="243"/>
        <v>30.447500000000005</v>
      </c>
      <c r="H209" s="6">
        <v>0.20550000000000002</v>
      </c>
      <c r="I209" s="6">
        <v>0</v>
      </c>
      <c r="J209" s="6">
        <f t="shared" si="244"/>
        <v>30.653000000000006</v>
      </c>
      <c r="K209" s="6">
        <f t="shared" si="245"/>
        <v>30.653000000000006</v>
      </c>
      <c r="L209" s="6">
        <v>0.20789999999999997</v>
      </c>
      <c r="M209" s="6">
        <v>0</v>
      </c>
      <c r="N209" s="6">
        <f t="shared" si="246"/>
        <v>30.860900000000004</v>
      </c>
      <c r="O209" s="5">
        <v>196</v>
      </c>
    </row>
    <row r="210" spans="1:15" ht="12.6" customHeight="1" x14ac:dyDescent="0.2">
      <c r="A210" s="4">
        <v>197</v>
      </c>
      <c r="B210" s="12" t="s">
        <v>91</v>
      </c>
      <c r="C210" s="6">
        <f>SUM(C211+C212+C213+C220)</f>
        <v>35390.542114350006</v>
      </c>
      <c r="D210" s="6">
        <f t="shared" ref="D210:N210" si="247">SUM(D211+D212+D213+D220)</f>
        <v>-3411.5867000000007</v>
      </c>
      <c r="E210" s="6">
        <f t="shared" si="247"/>
        <v>0</v>
      </c>
      <c r="F210" s="6">
        <f t="shared" si="247"/>
        <v>31978.95541435001</v>
      </c>
      <c r="G210" s="6">
        <f t="shared" si="247"/>
        <v>31978.95541435001</v>
      </c>
      <c r="H210" s="6">
        <f t="shared" si="247"/>
        <v>-1020.1609</v>
      </c>
      <c r="I210" s="6">
        <f t="shared" si="247"/>
        <v>-1E-4</v>
      </c>
      <c r="J210" s="6">
        <f t="shared" si="247"/>
        <v>30958.794414350014</v>
      </c>
      <c r="K210" s="6">
        <f t="shared" si="247"/>
        <v>30958.794414350014</v>
      </c>
      <c r="L210" s="6">
        <f t="shared" si="247"/>
        <v>1427.5685449999999</v>
      </c>
      <c r="M210" s="6">
        <f t="shared" si="247"/>
        <v>0</v>
      </c>
      <c r="N210" s="6">
        <f t="shared" si="247"/>
        <v>32386.362959350005</v>
      </c>
      <c r="O210" s="5">
        <v>197</v>
      </c>
    </row>
    <row r="211" spans="1:15" ht="12.6" customHeight="1" x14ac:dyDescent="0.2">
      <c r="A211" s="4">
        <v>198</v>
      </c>
      <c r="B211" s="14" t="s">
        <v>88</v>
      </c>
      <c r="C211" s="6">
        <v>34.774305790000028</v>
      </c>
      <c r="D211" s="6">
        <v>9.7454000000000036</v>
      </c>
      <c r="E211" s="6">
        <v>0</v>
      </c>
      <c r="F211" s="6">
        <f t="shared" ref="F211:F212" si="248">SUM(C211:E211)</f>
        <v>44.519705790000032</v>
      </c>
      <c r="G211" s="6">
        <f t="shared" ref="G211:G212" si="249">SUM(F211)</f>
        <v>44.519705790000032</v>
      </c>
      <c r="H211" s="6">
        <v>0.88099999999999956</v>
      </c>
      <c r="I211" s="6">
        <v>0</v>
      </c>
      <c r="J211" s="6">
        <f t="shared" ref="J211:J212" si="250">SUM(G211:I211)</f>
        <v>45.400705790000032</v>
      </c>
      <c r="K211" s="6">
        <f t="shared" ref="K211:K212" si="251">SUM(J211)</f>
        <v>45.400705790000032</v>
      </c>
      <c r="L211" s="6">
        <v>-25.785459000000003</v>
      </c>
      <c r="M211" s="6">
        <v>-1E-4</v>
      </c>
      <c r="N211" s="6">
        <f t="shared" ref="N211:N212" si="252">SUM(K211:M211)</f>
        <v>19.615146790000029</v>
      </c>
      <c r="O211" s="5">
        <v>198</v>
      </c>
    </row>
    <row r="212" spans="1:15" ht="12.6" customHeight="1" x14ac:dyDescent="0.2">
      <c r="A212" s="4">
        <v>199</v>
      </c>
      <c r="B212" s="14" t="s">
        <v>89</v>
      </c>
      <c r="C212" s="6">
        <v>0</v>
      </c>
      <c r="D212" s="6">
        <v>0</v>
      </c>
      <c r="E212" s="6">
        <v>0</v>
      </c>
      <c r="F212" s="6">
        <f t="shared" si="248"/>
        <v>0</v>
      </c>
      <c r="G212" s="6">
        <f t="shared" si="249"/>
        <v>0</v>
      </c>
      <c r="H212" s="6">
        <v>0</v>
      </c>
      <c r="I212" s="6">
        <v>0</v>
      </c>
      <c r="J212" s="6">
        <f t="shared" si="250"/>
        <v>0</v>
      </c>
      <c r="K212" s="6">
        <f t="shared" si="251"/>
        <v>0</v>
      </c>
      <c r="L212" s="6">
        <v>0</v>
      </c>
      <c r="M212" s="6">
        <v>0</v>
      </c>
      <c r="N212" s="6">
        <f t="shared" si="252"/>
        <v>0</v>
      </c>
      <c r="O212" s="5">
        <v>199</v>
      </c>
    </row>
    <row r="213" spans="1:15" ht="12.6" customHeight="1" x14ac:dyDescent="0.2">
      <c r="A213" s="4">
        <v>200</v>
      </c>
      <c r="B213" s="14" t="s">
        <v>90</v>
      </c>
      <c r="C213" s="6">
        <f>SUM(C214+C217)</f>
        <v>35355.767808560006</v>
      </c>
      <c r="D213" s="6">
        <f t="shared" ref="D213:N213" si="253">SUM(D214+D217)</f>
        <v>-3421.3321000000005</v>
      </c>
      <c r="E213" s="6">
        <f t="shared" si="253"/>
        <v>0</v>
      </c>
      <c r="F213" s="6">
        <f t="shared" si="253"/>
        <v>31934.43570856001</v>
      </c>
      <c r="G213" s="6">
        <f t="shared" si="253"/>
        <v>31934.43570856001</v>
      </c>
      <c r="H213" s="6">
        <f t="shared" si="253"/>
        <v>-1021.0418999999999</v>
      </c>
      <c r="I213" s="6">
        <f t="shared" si="253"/>
        <v>-1E-4</v>
      </c>
      <c r="J213" s="6">
        <f t="shared" si="253"/>
        <v>30913.393708560012</v>
      </c>
      <c r="K213" s="6">
        <f t="shared" si="253"/>
        <v>30913.393708560012</v>
      </c>
      <c r="L213" s="6">
        <f t="shared" si="253"/>
        <v>1453.3540039999998</v>
      </c>
      <c r="M213" s="6">
        <f t="shared" si="253"/>
        <v>1E-4</v>
      </c>
      <c r="N213" s="6">
        <f t="shared" si="253"/>
        <v>32366.747812560003</v>
      </c>
      <c r="O213" s="5">
        <v>200</v>
      </c>
    </row>
    <row r="214" spans="1:15" ht="12.2" customHeight="1" x14ac:dyDescent="0.2">
      <c r="A214" s="4">
        <v>201</v>
      </c>
      <c r="B214" s="16" t="s">
        <v>21</v>
      </c>
      <c r="C214" s="6">
        <f>SUM(C215:C216)</f>
        <v>23306.902795800004</v>
      </c>
      <c r="D214" s="6">
        <f t="shared" ref="D214:N214" si="254">SUM(D215:D216)</f>
        <v>-2622.2577000000006</v>
      </c>
      <c r="E214" s="6">
        <f t="shared" si="254"/>
        <v>1E-4</v>
      </c>
      <c r="F214" s="6">
        <f t="shared" si="254"/>
        <v>20684.645195800003</v>
      </c>
      <c r="G214" s="6">
        <f t="shared" si="254"/>
        <v>20684.645195800003</v>
      </c>
      <c r="H214" s="6">
        <f t="shared" si="254"/>
        <v>143.84049999999999</v>
      </c>
      <c r="I214" s="6">
        <f t="shared" si="254"/>
        <v>0</v>
      </c>
      <c r="J214" s="6">
        <f t="shared" si="254"/>
        <v>20828.485695800005</v>
      </c>
      <c r="K214" s="6">
        <f t="shared" si="254"/>
        <v>20828.485695800005</v>
      </c>
      <c r="L214" s="6">
        <f t="shared" si="254"/>
        <v>39.384078999999929</v>
      </c>
      <c r="M214" s="6">
        <f t="shared" si="254"/>
        <v>-1E-4</v>
      </c>
      <c r="N214" s="6">
        <f t="shared" si="254"/>
        <v>20867.8696748</v>
      </c>
      <c r="O214" s="5">
        <v>201</v>
      </c>
    </row>
    <row r="215" spans="1:15" ht="12.2" customHeight="1" x14ac:dyDescent="0.2">
      <c r="A215" s="4">
        <v>202</v>
      </c>
      <c r="B215" s="17" t="s">
        <v>59</v>
      </c>
      <c r="C215" s="6">
        <v>2101.8073554100001</v>
      </c>
      <c r="D215" s="6">
        <v>529.34299999999996</v>
      </c>
      <c r="E215" s="6">
        <v>0</v>
      </c>
      <c r="F215" s="6">
        <f t="shared" ref="F215:F216" si="255">SUM(C215:E215)</f>
        <v>2631.15035541</v>
      </c>
      <c r="G215" s="6">
        <f t="shared" ref="G215:G216" si="256">SUM(F215)</f>
        <v>2631.15035541</v>
      </c>
      <c r="H215" s="6">
        <v>235.13240000000002</v>
      </c>
      <c r="I215" s="6">
        <v>0</v>
      </c>
      <c r="J215" s="6">
        <f t="shared" ref="J215:J216" si="257">SUM(G215:I215)</f>
        <v>2866.2827554099999</v>
      </c>
      <c r="K215" s="6">
        <f t="shared" ref="K215:K216" si="258">SUM(J215)</f>
        <v>2866.2827554099999</v>
      </c>
      <c r="L215" s="6">
        <v>1421.0418159999999</v>
      </c>
      <c r="M215" s="6">
        <v>0</v>
      </c>
      <c r="N215" s="6">
        <f t="shared" ref="N215:N216" si="259">SUM(K215:M215)</f>
        <v>4287.3245714099994</v>
      </c>
      <c r="O215" s="5">
        <v>202</v>
      </c>
    </row>
    <row r="216" spans="1:15" ht="12.2" customHeight="1" x14ac:dyDescent="0.2">
      <c r="A216" s="4">
        <v>203</v>
      </c>
      <c r="B216" s="17" t="s">
        <v>63</v>
      </c>
      <c r="C216" s="6">
        <v>21205.095440390003</v>
      </c>
      <c r="D216" s="6">
        <v>-3151.6007000000004</v>
      </c>
      <c r="E216" s="6">
        <v>1E-4</v>
      </c>
      <c r="F216" s="6">
        <f t="shared" si="255"/>
        <v>18053.494840390005</v>
      </c>
      <c r="G216" s="6">
        <f t="shared" si="256"/>
        <v>18053.494840390005</v>
      </c>
      <c r="H216" s="6">
        <v>-91.291900000000027</v>
      </c>
      <c r="I216" s="6">
        <v>0</v>
      </c>
      <c r="J216" s="6">
        <f t="shared" si="257"/>
        <v>17962.202940390005</v>
      </c>
      <c r="K216" s="6">
        <f t="shared" si="258"/>
        <v>17962.202940390005</v>
      </c>
      <c r="L216" s="6">
        <v>-1381.657737</v>
      </c>
      <c r="M216" s="6">
        <v>-1E-4</v>
      </c>
      <c r="N216" s="6">
        <f t="shared" si="259"/>
        <v>16580.545103390003</v>
      </c>
      <c r="O216" s="5">
        <v>203</v>
      </c>
    </row>
    <row r="217" spans="1:15" ht="12.2" customHeight="1" x14ac:dyDescent="0.2">
      <c r="A217" s="4">
        <v>204</v>
      </c>
      <c r="B217" s="16" t="s">
        <v>22</v>
      </c>
      <c r="C217" s="6">
        <f>SUM(C218:C219)</f>
        <v>12048.865012760005</v>
      </c>
      <c r="D217" s="6">
        <f t="shared" ref="D217:N217" si="260">SUM(D218:D219)</f>
        <v>-799.07439999999997</v>
      </c>
      <c r="E217" s="6">
        <f t="shared" si="260"/>
        <v>-1E-4</v>
      </c>
      <c r="F217" s="6">
        <f t="shared" si="260"/>
        <v>11249.790512760006</v>
      </c>
      <c r="G217" s="6">
        <f t="shared" si="260"/>
        <v>11249.790512760006</v>
      </c>
      <c r="H217" s="6">
        <f t="shared" si="260"/>
        <v>-1164.8824</v>
      </c>
      <c r="I217" s="6">
        <f t="shared" si="260"/>
        <v>-1E-4</v>
      </c>
      <c r="J217" s="6">
        <f t="shared" si="260"/>
        <v>10084.908012760006</v>
      </c>
      <c r="K217" s="6">
        <f t="shared" si="260"/>
        <v>10084.908012760006</v>
      </c>
      <c r="L217" s="6">
        <f t="shared" si="260"/>
        <v>1413.9699249999999</v>
      </c>
      <c r="M217" s="6">
        <f t="shared" si="260"/>
        <v>2.0000000000000001E-4</v>
      </c>
      <c r="N217" s="6">
        <f t="shared" si="260"/>
        <v>11498.878137760004</v>
      </c>
      <c r="O217" s="5">
        <v>204</v>
      </c>
    </row>
    <row r="218" spans="1:15" ht="12.2" customHeight="1" x14ac:dyDescent="0.2">
      <c r="A218" s="4">
        <v>205</v>
      </c>
      <c r="B218" s="17" t="s">
        <v>59</v>
      </c>
      <c r="C218" s="6">
        <v>1414.9828185700001</v>
      </c>
      <c r="D218" s="6">
        <v>-424.00670000000002</v>
      </c>
      <c r="E218" s="6">
        <v>0</v>
      </c>
      <c r="F218" s="6">
        <f t="shared" ref="F218:F220" si="261">SUM(C218:E218)</f>
        <v>990.97611857000004</v>
      </c>
      <c r="G218" s="6">
        <f t="shared" ref="G218:G220" si="262">SUM(F218)</f>
        <v>990.97611857000004</v>
      </c>
      <c r="H218" s="6">
        <v>93.882300000000001</v>
      </c>
      <c r="I218" s="6">
        <v>-1E-4</v>
      </c>
      <c r="J218" s="6">
        <f t="shared" ref="J218:J220" si="263">SUM(G218:I218)</f>
        <v>1084.8583185700002</v>
      </c>
      <c r="K218" s="6">
        <f t="shared" ref="K218:K220" si="264">SUM(J218)</f>
        <v>1084.8583185700002</v>
      </c>
      <c r="L218" s="6">
        <v>245.53317799999999</v>
      </c>
      <c r="M218" s="6">
        <v>1E-4</v>
      </c>
      <c r="N218" s="6">
        <f t="shared" ref="N218:N220" si="265">SUM(K218:M218)</f>
        <v>1330.39159657</v>
      </c>
      <c r="O218" s="5">
        <v>205</v>
      </c>
    </row>
    <row r="219" spans="1:15" ht="12.2" customHeight="1" x14ac:dyDescent="0.2">
      <c r="A219" s="4">
        <v>206</v>
      </c>
      <c r="B219" s="17" t="s">
        <v>63</v>
      </c>
      <c r="C219" s="6">
        <v>10633.882194190004</v>
      </c>
      <c r="D219" s="6">
        <v>-375.0677</v>
      </c>
      <c r="E219" s="6">
        <v>-1E-4</v>
      </c>
      <c r="F219" s="6">
        <f t="shared" si="261"/>
        <v>10258.814394190005</v>
      </c>
      <c r="G219" s="6">
        <f t="shared" si="262"/>
        <v>10258.814394190005</v>
      </c>
      <c r="H219" s="6">
        <v>-1258.7646999999999</v>
      </c>
      <c r="I219" s="6">
        <v>0</v>
      </c>
      <c r="J219" s="6">
        <f t="shared" si="263"/>
        <v>9000.0496941900055</v>
      </c>
      <c r="K219" s="6">
        <f t="shared" si="264"/>
        <v>9000.0496941900055</v>
      </c>
      <c r="L219" s="6">
        <v>1168.436747</v>
      </c>
      <c r="M219" s="6">
        <v>1E-4</v>
      </c>
      <c r="N219" s="6">
        <f t="shared" si="265"/>
        <v>10168.486541190005</v>
      </c>
      <c r="O219" s="5">
        <v>206</v>
      </c>
    </row>
    <row r="220" spans="1:15" ht="12.6" customHeight="1" x14ac:dyDescent="0.2">
      <c r="A220" s="4">
        <v>207</v>
      </c>
      <c r="B220" s="14" t="s">
        <v>87</v>
      </c>
      <c r="C220" s="6">
        <v>0</v>
      </c>
      <c r="D220" s="6">
        <v>0</v>
      </c>
      <c r="E220" s="6">
        <v>0</v>
      </c>
      <c r="F220" s="6">
        <f t="shared" si="261"/>
        <v>0</v>
      </c>
      <c r="G220" s="6">
        <f t="shared" si="262"/>
        <v>0</v>
      </c>
      <c r="H220" s="6">
        <v>0</v>
      </c>
      <c r="I220" s="6">
        <v>0</v>
      </c>
      <c r="J220" s="6">
        <f t="shared" si="263"/>
        <v>0</v>
      </c>
      <c r="K220" s="6">
        <f t="shared" si="264"/>
        <v>0</v>
      </c>
      <c r="L220" s="6">
        <v>0</v>
      </c>
      <c r="M220" s="6">
        <v>0</v>
      </c>
      <c r="N220" s="6">
        <f t="shared" si="265"/>
        <v>0</v>
      </c>
      <c r="O220" s="5">
        <v>207</v>
      </c>
    </row>
    <row r="221" spans="1:15" ht="12.6" customHeight="1" x14ac:dyDescent="0.2">
      <c r="A221" s="4">
        <v>208</v>
      </c>
      <c r="B221" s="12" t="s">
        <v>80</v>
      </c>
      <c r="C221" s="6">
        <f>SUM(C222+C226+C230+C236)</f>
        <v>1012.6417395100002</v>
      </c>
      <c r="D221" s="6">
        <f t="shared" ref="D221:N221" si="266">SUM(D222+D226+D230+D236)</f>
        <v>161.13334637000003</v>
      </c>
      <c r="E221" s="6">
        <f t="shared" si="266"/>
        <v>29.265717370000001</v>
      </c>
      <c r="F221" s="6">
        <f t="shared" si="266"/>
        <v>1203.0408032500004</v>
      </c>
      <c r="G221" s="6">
        <f t="shared" si="266"/>
        <v>1203.0408032500004</v>
      </c>
      <c r="H221" s="6">
        <f t="shared" si="266"/>
        <v>70.129822000000004</v>
      </c>
      <c r="I221" s="6">
        <f t="shared" si="266"/>
        <v>-6.5682999999999998</v>
      </c>
      <c r="J221" s="6">
        <f t="shared" si="266"/>
        <v>1266.6023252500004</v>
      </c>
      <c r="K221" s="6">
        <f t="shared" si="266"/>
        <v>1266.6023252500004</v>
      </c>
      <c r="L221" s="6">
        <f t="shared" si="266"/>
        <v>377.83179999999993</v>
      </c>
      <c r="M221" s="6">
        <f t="shared" si="266"/>
        <v>-1.568244</v>
      </c>
      <c r="N221" s="6">
        <f t="shared" si="266"/>
        <v>1642.8658812500003</v>
      </c>
      <c r="O221" s="5">
        <v>208</v>
      </c>
    </row>
    <row r="222" spans="1:15" ht="12.6" customHeight="1" x14ac:dyDescent="0.2">
      <c r="A222" s="4">
        <v>209</v>
      </c>
      <c r="B222" s="14" t="s">
        <v>86</v>
      </c>
      <c r="C222" s="6">
        <f>SUM(C223:C224)</f>
        <v>264.84780000000001</v>
      </c>
      <c r="D222" s="6">
        <f t="shared" ref="D222:N222" si="267">SUM(D223:D224)</f>
        <v>0</v>
      </c>
      <c r="E222" s="6">
        <f t="shared" si="267"/>
        <v>15.721500000000001</v>
      </c>
      <c r="F222" s="6">
        <f t="shared" si="267"/>
        <v>280.5693</v>
      </c>
      <c r="G222" s="6">
        <f t="shared" si="267"/>
        <v>280.5693</v>
      </c>
      <c r="H222" s="6">
        <f t="shared" si="267"/>
        <v>0</v>
      </c>
      <c r="I222" s="6">
        <f t="shared" si="267"/>
        <v>-6.5682999999999998</v>
      </c>
      <c r="J222" s="6">
        <f t="shared" si="267"/>
        <v>274.00099999999998</v>
      </c>
      <c r="K222" s="6">
        <f t="shared" si="267"/>
        <v>274.00099999999998</v>
      </c>
      <c r="L222" s="6">
        <f t="shared" si="267"/>
        <v>0</v>
      </c>
      <c r="M222" s="6">
        <f t="shared" si="267"/>
        <v>-1.568244</v>
      </c>
      <c r="N222" s="6">
        <f t="shared" si="267"/>
        <v>272.43275599999998</v>
      </c>
      <c r="O222" s="5">
        <v>209</v>
      </c>
    </row>
    <row r="223" spans="1:15" ht="12.2" customHeight="1" x14ac:dyDescent="0.2">
      <c r="A223" s="4">
        <v>210</v>
      </c>
      <c r="B223" s="16" t="s">
        <v>59</v>
      </c>
      <c r="C223" s="6">
        <v>264.84780000000001</v>
      </c>
      <c r="D223" s="6">
        <v>0</v>
      </c>
      <c r="E223" s="6">
        <v>15.721500000000001</v>
      </c>
      <c r="F223" s="6">
        <f>SUM(C223:E223)</f>
        <v>280.5693</v>
      </c>
      <c r="G223" s="6">
        <f t="shared" ref="G223" si="268">SUM(F223)</f>
        <v>280.5693</v>
      </c>
      <c r="H223" s="6">
        <v>0</v>
      </c>
      <c r="I223" s="6">
        <v>-6.5682999999999998</v>
      </c>
      <c r="J223" s="6">
        <f>SUM(G223:I223)</f>
        <v>274.00099999999998</v>
      </c>
      <c r="K223" s="6">
        <f t="shared" ref="K223" si="269">SUM(J223)</f>
        <v>274.00099999999998</v>
      </c>
      <c r="L223" s="6">
        <v>0</v>
      </c>
      <c r="M223" s="6">
        <v>-1.568244</v>
      </c>
      <c r="N223" s="6">
        <f>SUM(K223:M223)</f>
        <v>272.43275599999998</v>
      </c>
      <c r="O223" s="5">
        <v>210</v>
      </c>
    </row>
    <row r="224" spans="1:15" ht="12.2" customHeight="1" x14ac:dyDescent="0.2">
      <c r="A224" s="4">
        <v>211</v>
      </c>
      <c r="B224" s="16" t="s">
        <v>63</v>
      </c>
      <c r="C224" s="6">
        <f>SUM(C225)</f>
        <v>0</v>
      </c>
      <c r="D224" s="6">
        <f t="shared" ref="D224:N224" si="270">SUM(D225)</f>
        <v>0</v>
      </c>
      <c r="E224" s="6">
        <f t="shared" si="270"/>
        <v>0</v>
      </c>
      <c r="F224" s="6">
        <f t="shared" si="270"/>
        <v>0</v>
      </c>
      <c r="G224" s="6">
        <f t="shared" si="270"/>
        <v>0</v>
      </c>
      <c r="H224" s="6">
        <f t="shared" si="270"/>
        <v>0</v>
      </c>
      <c r="I224" s="6">
        <f t="shared" si="270"/>
        <v>0</v>
      </c>
      <c r="J224" s="6">
        <f t="shared" si="270"/>
        <v>0</v>
      </c>
      <c r="K224" s="6">
        <f t="shared" si="270"/>
        <v>0</v>
      </c>
      <c r="L224" s="6">
        <f t="shared" si="270"/>
        <v>0</v>
      </c>
      <c r="M224" s="6">
        <f t="shared" si="270"/>
        <v>0</v>
      </c>
      <c r="N224" s="6">
        <f t="shared" si="270"/>
        <v>0</v>
      </c>
      <c r="O224" s="5">
        <v>211</v>
      </c>
    </row>
    <row r="225" spans="1:15" ht="12.2" customHeight="1" x14ac:dyDescent="0.2">
      <c r="A225" s="4">
        <v>212</v>
      </c>
      <c r="B225" s="17" t="s">
        <v>33</v>
      </c>
      <c r="C225" s="6">
        <v>0</v>
      </c>
      <c r="D225" s="6">
        <v>0</v>
      </c>
      <c r="E225" s="6">
        <v>0</v>
      </c>
      <c r="F225" s="6">
        <f>SUM(C225:E225)</f>
        <v>0</v>
      </c>
      <c r="G225" s="6">
        <f t="shared" ref="G225" si="271">SUM(F225)</f>
        <v>0</v>
      </c>
      <c r="H225" s="6">
        <v>0</v>
      </c>
      <c r="I225" s="6">
        <v>0</v>
      </c>
      <c r="J225" s="6">
        <f>SUM(G225:I225)</f>
        <v>0</v>
      </c>
      <c r="K225" s="6">
        <f t="shared" ref="K225" si="272">SUM(J225)</f>
        <v>0</v>
      </c>
      <c r="L225" s="6">
        <v>0</v>
      </c>
      <c r="M225" s="6">
        <v>0</v>
      </c>
      <c r="N225" s="6">
        <f>SUM(K225:M225)</f>
        <v>0</v>
      </c>
      <c r="O225" s="5">
        <v>212</v>
      </c>
    </row>
    <row r="226" spans="1:15" ht="12.6" customHeight="1" x14ac:dyDescent="0.2">
      <c r="A226" s="4">
        <v>213</v>
      </c>
      <c r="B226" s="14" t="s">
        <v>85</v>
      </c>
      <c r="C226" s="6">
        <f>SUM(C227:C228)</f>
        <v>116.99349163000007</v>
      </c>
      <c r="D226" s="6">
        <f t="shared" ref="D226:N226" si="273">SUM(D227:D228)</f>
        <v>-59.348453629999995</v>
      </c>
      <c r="E226" s="6">
        <f t="shared" si="273"/>
        <v>0</v>
      </c>
      <c r="F226" s="6">
        <f t="shared" si="273"/>
        <v>57.645038000000071</v>
      </c>
      <c r="G226" s="6">
        <f t="shared" si="273"/>
        <v>57.645038000000071</v>
      </c>
      <c r="H226" s="6">
        <f t="shared" si="273"/>
        <v>14.782321999999994</v>
      </c>
      <c r="I226" s="6">
        <f t="shared" si="273"/>
        <v>0</v>
      </c>
      <c r="J226" s="6">
        <f t="shared" si="273"/>
        <v>72.427360000000064</v>
      </c>
      <c r="K226" s="6">
        <f t="shared" si="273"/>
        <v>72.427360000000064</v>
      </c>
      <c r="L226" s="6">
        <f t="shared" si="273"/>
        <v>-11.908771999999999</v>
      </c>
      <c r="M226" s="6">
        <f t="shared" si="273"/>
        <v>0</v>
      </c>
      <c r="N226" s="6">
        <f t="shared" si="273"/>
        <v>60.518588000000065</v>
      </c>
      <c r="O226" s="5">
        <v>213</v>
      </c>
    </row>
    <row r="227" spans="1:15" ht="12.2" customHeight="1" x14ac:dyDescent="0.2">
      <c r="A227" s="4">
        <v>214</v>
      </c>
      <c r="B227" s="16" t="s">
        <v>59</v>
      </c>
      <c r="C227" s="6">
        <v>0</v>
      </c>
      <c r="D227" s="6">
        <v>0</v>
      </c>
      <c r="E227" s="6">
        <v>0</v>
      </c>
      <c r="F227" s="6">
        <f>SUM(C227:E227)</f>
        <v>0</v>
      </c>
      <c r="G227" s="6">
        <f t="shared" ref="G227" si="274">SUM(F227)</f>
        <v>0</v>
      </c>
      <c r="H227" s="6">
        <v>0</v>
      </c>
      <c r="I227" s="6">
        <v>0</v>
      </c>
      <c r="J227" s="6">
        <f>SUM(G227:I227)</f>
        <v>0</v>
      </c>
      <c r="K227" s="6">
        <f t="shared" ref="K227" si="275">SUM(J227)</f>
        <v>0</v>
      </c>
      <c r="L227" s="6">
        <v>0</v>
      </c>
      <c r="M227" s="6">
        <v>0</v>
      </c>
      <c r="N227" s="6">
        <f>SUM(K227:M227)</f>
        <v>0</v>
      </c>
      <c r="O227" s="5">
        <v>214</v>
      </c>
    </row>
    <row r="228" spans="1:15" ht="12.2" customHeight="1" x14ac:dyDescent="0.2">
      <c r="A228" s="4">
        <v>215</v>
      </c>
      <c r="B228" s="16" t="s">
        <v>63</v>
      </c>
      <c r="C228" s="6">
        <f>SUM(C229)</f>
        <v>116.99349163000007</v>
      </c>
      <c r="D228" s="6">
        <f t="shared" ref="D228:N228" si="276">SUM(D229)</f>
        <v>-59.348453629999995</v>
      </c>
      <c r="E228" s="6">
        <f t="shared" si="276"/>
        <v>0</v>
      </c>
      <c r="F228" s="6">
        <f t="shared" si="276"/>
        <v>57.645038000000071</v>
      </c>
      <c r="G228" s="6">
        <f t="shared" si="276"/>
        <v>57.645038000000071</v>
      </c>
      <c r="H228" s="6">
        <f t="shared" si="276"/>
        <v>14.782321999999994</v>
      </c>
      <c r="I228" s="6">
        <f t="shared" si="276"/>
        <v>0</v>
      </c>
      <c r="J228" s="6">
        <f t="shared" si="276"/>
        <v>72.427360000000064</v>
      </c>
      <c r="K228" s="6">
        <f t="shared" si="276"/>
        <v>72.427360000000064</v>
      </c>
      <c r="L228" s="6">
        <f t="shared" si="276"/>
        <v>-11.908771999999999</v>
      </c>
      <c r="M228" s="6">
        <f t="shared" si="276"/>
        <v>0</v>
      </c>
      <c r="N228" s="6">
        <f t="shared" si="276"/>
        <v>60.518588000000065</v>
      </c>
      <c r="O228" s="5">
        <v>215</v>
      </c>
    </row>
    <row r="229" spans="1:15" ht="12.2" customHeight="1" x14ac:dyDescent="0.2">
      <c r="A229" s="4">
        <v>216</v>
      </c>
      <c r="B229" s="17" t="s">
        <v>33</v>
      </c>
      <c r="C229" s="6">
        <v>116.99349163000007</v>
      </c>
      <c r="D229" s="6">
        <v>-59.348453629999995</v>
      </c>
      <c r="E229" s="6">
        <v>0</v>
      </c>
      <c r="F229" s="6">
        <f>SUM(C229:E229)</f>
        <v>57.645038000000071</v>
      </c>
      <c r="G229" s="6">
        <f t="shared" ref="G229" si="277">SUM(F229)</f>
        <v>57.645038000000071</v>
      </c>
      <c r="H229" s="6">
        <v>14.782321999999994</v>
      </c>
      <c r="I229" s="6">
        <v>0</v>
      </c>
      <c r="J229" s="6">
        <f>SUM(G229:I229)</f>
        <v>72.427360000000064</v>
      </c>
      <c r="K229" s="6">
        <f t="shared" ref="K229" si="278">SUM(J229)</f>
        <v>72.427360000000064</v>
      </c>
      <c r="L229" s="6">
        <v>-11.908771999999999</v>
      </c>
      <c r="M229" s="6">
        <v>0</v>
      </c>
      <c r="N229" s="6">
        <f>SUM(K229:M229)</f>
        <v>60.518588000000065</v>
      </c>
      <c r="O229" s="5">
        <v>216</v>
      </c>
    </row>
    <row r="230" spans="1:15" ht="12.6" customHeight="1" x14ac:dyDescent="0.2">
      <c r="A230" s="4">
        <v>217</v>
      </c>
      <c r="B230" s="14" t="s">
        <v>84</v>
      </c>
      <c r="C230" s="6">
        <f>SUM(C231:C232)</f>
        <v>355.08504788000022</v>
      </c>
      <c r="D230" s="6">
        <f t="shared" ref="D230:N230" si="279">SUM(D231:D232)</f>
        <v>187.67040000000003</v>
      </c>
      <c r="E230" s="6">
        <f t="shared" si="279"/>
        <v>13.5442</v>
      </c>
      <c r="F230" s="6">
        <f t="shared" si="279"/>
        <v>556.29964788000029</v>
      </c>
      <c r="G230" s="6">
        <f t="shared" si="279"/>
        <v>556.29964788000029</v>
      </c>
      <c r="H230" s="6">
        <f t="shared" si="279"/>
        <v>-22.964399999999998</v>
      </c>
      <c r="I230" s="6">
        <f t="shared" si="279"/>
        <v>0</v>
      </c>
      <c r="J230" s="6">
        <f t="shared" si="279"/>
        <v>533.33524788000022</v>
      </c>
      <c r="K230" s="6">
        <f t="shared" si="279"/>
        <v>533.33524788000022</v>
      </c>
      <c r="L230" s="6">
        <f t="shared" si="279"/>
        <v>310.34764699999994</v>
      </c>
      <c r="M230" s="6">
        <f t="shared" si="279"/>
        <v>0</v>
      </c>
      <c r="N230" s="6">
        <f t="shared" si="279"/>
        <v>843.68289488000016</v>
      </c>
      <c r="O230" s="5">
        <v>217</v>
      </c>
    </row>
    <row r="231" spans="1:15" ht="12.2" customHeight="1" x14ac:dyDescent="0.2">
      <c r="A231" s="4">
        <v>218</v>
      </c>
      <c r="B231" s="16" t="s">
        <v>59</v>
      </c>
      <c r="C231" s="6">
        <v>0</v>
      </c>
      <c r="D231" s="6">
        <v>0</v>
      </c>
      <c r="E231" s="6">
        <v>0</v>
      </c>
      <c r="F231" s="6">
        <f>SUM(C231:E231)</f>
        <v>0</v>
      </c>
      <c r="G231" s="6">
        <f t="shared" ref="G231" si="280">SUM(F231)</f>
        <v>0</v>
      </c>
      <c r="H231" s="6">
        <v>0</v>
      </c>
      <c r="I231" s="6">
        <v>0</v>
      </c>
      <c r="J231" s="6">
        <f>SUM(G231:I231)</f>
        <v>0</v>
      </c>
      <c r="K231" s="6">
        <f t="shared" ref="K231" si="281">SUM(J231)</f>
        <v>0</v>
      </c>
      <c r="L231" s="6">
        <v>0</v>
      </c>
      <c r="M231" s="6">
        <v>0</v>
      </c>
      <c r="N231" s="6">
        <f>SUM(K231:M231)</f>
        <v>0</v>
      </c>
      <c r="O231" s="5">
        <v>218</v>
      </c>
    </row>
    <row r="232" spans="1:15" ht="12.2" customHeight="1" x14ac:dyDescent="0.2">
      <c r="A232" s="4">
        <v>219</v>
      </c>
      <c r="B232" s="16" t="s">
        <v>63</v>
      </c>
      <c r="C232" s="6">
        <f>SUM(C233)</f>
        <v>355.08504788000022</v>
      </c>
      <c r="D232" s="6">
        <f t="shared" ref="D232:N232" si="282">SUM(D233)</f>
        <v>187.67040000000003</v>
      </c>
      <c r="E232" s="6">
        <f t="shared" si="282"/>
        <v>13.5442</v>
      </c>
      <c r="F232" s="6">
        <f t="shared" si="282"/>
        <v>556.29964788000029</v>
      </c>
      <c r="G232" s="6">
        <f t="shared" si="282"/>
        <v>556.29964788000029</v>
      </c>
      <c r="H232" s="6">
        <f t="shared" si="282"/>
        <v>-22.964399999999998</v>
      </c>
      <c r="I232" s="6">
        <f t="shared" si="282"/>
        <v>0</v>
      </c>
      <c r="J232" s="6">
        <f t="shared" si="282"/>
        <v>533.33524788000022</v>
      </c>
      <c r="K232" s="6">
        <f t="shared" si="282"/>
        <v>533.33524788000022</v>
      </c>
      <c r="L232" s="6">
        <f t="shared" si="282"/>
        <v>310.34764699999994</v>
      </c>
      <c r="M232" s="6">
        <f t="shared" si="282"/>
        <v>0</v>
      </c>
      <c r="N232" s="6">
        <f t="shared" si="282"/>
        <v>843.68289488000016</v>
      </c>
      <c r="O232" s="5">
        <v>219</v>
      </c>
    </row>
    <row r="233" spans="1:15" ht="12.2" customHeight="1" x14ac:dyDescent="0.2">
      <c r="A233" s="4">
        <v>220</v>
      </c>
      <c r="B233" s="17" t="s">
        <v>33</v>
      </c>
      <c r="C233" s="6">
        <f>SUM(C234:C235)</f>
        <v>355.08504788000022</v>
      </c>
      <c r="D233" s="6">
        <f t="shared" ref="D233:N233" si="283">SUM(D234:D235)</f>
        <v>187.67040000000003</v>
      </c>
      <c r="E233" s="6">
        <f t="shared" si="283"/>
        <v>13.5442</v>
      </c>
      <c r="F233" s="6">
        <f t="shared" si="283"/>
        <v>556.29964788000029</v>
      </c>
      <c r="G233" s="6">
        <f t="shared" si="283"/>
        <v>556.29964788000029</v>
      </c>
      <c r="H233" s="6">
        <f t="shared" si="283"/>
        <v>-22.964399999999998</v>
      </c>
      <c r="I233" s="6">
        <f t="shared" si="283"/>
        <v>0</v>
      </c>
      <c r="J233" s="6">
        <f t="shared" si="283"/>
        <v>533.33524788000022</v>
      </c>
      <c r="K233" s="6">
        <f t="shared" si="283"/>
        <v>533.33524788000022</v>
      </c>
      <c r="L233" s="6">
        <f t="shared" si="283"/>
        <v>310.34764699999994</v>
      </c>
      <c r="M233" s="6">
        <f t="shared" si="283"/>
        <v>0</v>
      </c>
      <c r="N233" s="6">
        <f t="shared" si="283"/>
        <v>843.68289488000016</v>
      </c>
      <c r="O233" s="5">
        <v>220</v>
      </c>
    </row>
    <row r="234" spans="1:15" ht="12.2" customHeight="1" x14ac:dyDescent="0.2">
      <c r="A234" s="4">
        <v>221</v>
      </c>
      <c r="B234" s="18" t="s">
        <v>103</v>
      </c>
      <c r="C234" s="6">
        <v>215.9503652500002</v>
      </c>
      <c r="D234" s="6">
        <v>198.24640000000002</v>
      </c>
      <c r="E234" s="6">
        <v>0</v>
      </c>
      <c r="F234" s="6">
        <f t="shared" ref="F234:F237" si="284">SUM(C234:E234)</f>
        <v>414.19676525000023</v>
      </c>
      <c r="G234" s="6">
        <f t="shared" ref="G234:G235" si="285">SUM(F234)</f>
        <v>414.19676525000023</v>
      </c>
      <c r="H234" s="6">
        <v>-7.345799999999997</v>
      </c>
      <c r="I234" s="6">
        <v>1E-4</v>
      </c>
      <c r="J234" s="6">
        <f t="shared" ref="J234:J235" si="286">SUM(G234:I234)</f>
        <v>406.8510652500002</v>
      </c>
      <c r="K234" s="6">
        <f t="shared" ref="K234:K235" si="287">SUM(J234)</f>
        <v>406.8510652500002</v>
      </c>
      <c r="L234" s="6">
        <v>345.30472099999997</v>
      </c>
      <c r="M234" s="6">
        <v>0</v>
      </c>
      <c r="N234" s="6">
        <f t="shared" ref="N234:N235" si="288">SUM(K234:M234)</f>
        <v>752.15578625000012</v>
      </c>
      <c r="O234" s="5">
        <v>221</v>
      </c>
    </row>
    <row r="235" spans="1:15" ht="12.2" customHeight="1" x14ac:dyDescent="0.2">
      <c r="A235" s="4">
        <v>222</v>
      </c>
      <c r="B235" s="18" t="s">
        <v>104</v>
      </c>
      <c r="C235" s="6">
        <v>139.13468263000001</v>
      </c>
      <c r="D235" s="6">
        <v>-10.576000000000001</v>
      </c>
      <c r="E235" s="6">
        <v>13.5442</v>
      </c>
      <c r="F235" s="6">
        <f t="shared" si="284"/>
        <v>142.10288263000001</v>
      </c>
      <c r="G235" s="6">
        <f t="shared" si="285"/>
        <v>142.10288263000001</v>
      </c>
      <c r="H235" s="6">
        <v>-15.618600000000001</v>
      </c>
      <c r="I235" s="6">
        <v>-1E-4</v>
      </c>
      <c r="J235" s="6">
        <f t="shared" si="286"/>
        <v>126.48418263000001</v>
      </c>
      <c r="K235" s="6">
        <f t="shared" si="287"/>
        <v>126.48418263000001</v>
      </c>
      <c r="L235" s="6">
        <v>-34.957074000000006</v>
      </c>
      <c r="M235" s="6">
        <v>0</v>
      </c>
      <c r="N235" s="6">
        <f t="shared" si="288"/>
        <v>91.527108630000001</v>
      </c>
      <c r="O235" s="5">
        <v>222</v>
      </c>
    </row>
    <row r="236" spans="1:15" ht="12.6" customHeight="1" x14ac:dyDescent="0.2">
      <c r="A236" s="4">
        <v>223</v>
      </c>
      <c r="B236" s="14" t="s">
        <v>83</v>
      </c>
      <c r="C236" s="6">
        <f>SUM(C237:C238)</f>
        <v>275.71539999999999</v>
      </c>
      <c r="D236" s="6">
        <f t="shared" ref="D236:N236" si="289">SUM(D237:D238)</f>
        <v>32.811399999999999</v>
      </c>
      <c r="E236" s="6">
        <f t="shared" si="289"/>
        <v>1.7370000000000001E-5</v>
      </c>
      <c r="F236" s="6">
        <f t="shared" si="289"/>
        <v>308.52681737</v>
      </c>
      <c r="G236" s="6">
        <f t="shared" si="289"/>
        <v>308.52681737</v>
      </c>
      <c r="H236" s="6">
        <f t="shared" si="289"/>
        <v>78.311900000000009</v>
      </c>
      <c r="I236" s="6">
        <f t="shared" si="289"/>
        <v>0</v>
      </c>
      <c r="J236" s="6">
        <f t="shared" si="289"/>
        <v>386.83871737000004</v>
      </c>
      <c r="K236" s="6">
        <f t="shared" si="289"/>
        <v>386.83871737000004</v>
      </c>
      <c r="L236" s="6">
        <f t="shared" si="289"/>
        <v>79.392925000000005</v>
      </c>
      <c r="M236" s="6">
        <f t="shared" si="289"/>
        <v>0</v>
      </c>
      <c r="N236" s="6">
        <f t="shared" si="289"/>
        <v>466.23164236999997</v>
      </c>
      <c r="O236" s="5">
        <v>223</v>
      </c>
    </row>
    <row r="237" spans="1:15" ht="12.2" customHeight="1" x14ac:dyDescent="0.2">
      <c r="A237" s="4">
        <v>224</v>
      </c>
      <c r="B237" s="16" t="s">
        <v>59</v>
      </c>
      <c r="C237" s="6">
        <v>0</v>
      </c>
      <c r="D237" s="6">
        <v>0</v>
      </c>
      <c r="E237" s="6">
        <v>1.7370000000000001E-5</v>
      </c>
      <c r="F237" s="6">
        <f t="shared" si="284"/>
        <v>1.7370000000000001E-5</v>
      </c>
      <c r="G237" s="6">
        <f t="shared" ref="G237" si="290">SUM(F237)</f>
        <v>1.7370000000000001E-5</v>
      </c>
      <c r="H237" s="6">
        <v>0</v>
      </c>
      <c r="I237" s="6">
        <v>0</v>
      </c>
      <c r="J237" s="6">
        <f t="shared" ref="J237" si="291">SUM(G237:I237)</f>
        <v>1.7370000000000001E-5</v>
      </c>
      <c r="K237" s="6">
        <f t="shared" ref="K237" si="292">SUM(J237)</f>
        <v>1.7370000000000001E-5</v>
      </c>
      <c r="L237" s="6">
        <v>0</v>
      </c>
      <c r="M237" s="6">
        <v>0</v>
      </c>
      <c r="N237" s="6">
        <f t="shared" ref="N237" si="293">SUM(K237:M237)</f>
        <v>1.7370000000000001E-5</v>
      </c>
      <c r="O237" s="5">
        <v>224</v>
      </c>
    </row>
    <row r="238" spans="1:15" ht="12.2" customHeight="1" x14ac:dyDescent="0.2">
      <c r="A238" s="4">
        <v>225</v>
      </c>
      <c r="B238" s="16" t="s">
        <v>63</v>
      </c>
      <c r="C238" s="6">
        <f>SUM(C239)</f>
        <v>275.71539999999999</v>
      </c>
      <c r="D238" s="6">
        <f t="shared" ref="D238:N238" si="294">SUM(D239)</f>
        <v>32.811399999999999</v>
      </c>
      <c r="E238" s="6">
        <f t="shared" si="294"/>
        <v>0</v>
      </c>
      <c r="F238" s="6">
        <f t="shared" si="294"/>
        <v>308.52679999999998</v>
      </c>
      <c r="G238" s="6">
        <f t="shared" si="294"/>
        <v>308.52679999999998</v>
      </c>
      <c r="H238" s="6">
        <f t="shared" si="294"/>
        <v>78.311900000000009</v>
      </c>
      <c r="I238" s="6">
        <f t="shared" si="294"/>
        <v>0</v>
      </c>
      <c r="J238" s="6">
        <f t="shared" si="294"/>
        <v>386.83870000000002</v>
      </c>
      <c r="K238" s="6">
        <f t="shared" si="294"/>
        <v>386.83870000000002</v>
      </c>
      <c r="L238" s="6">
        <f t="shared" si="294"/>
        <v>79.392925000000005</v>
      </c>
      <c r="M238" s="6">
        <f t="shared" si="294"/>
        <v>0</v>
      </c>
      <c r="N238" s="6">
        <f t="shared" si="294"/>
        <v>466.23162499999995</v>
      </c>
      <c r="O238" s="5">
        <v>225</v>
      </c>
    </row>
    <row r="239" spans="1:15" ht="12.2" customHeight="1" x14ac:dyDescent="0.2">
      <c r="A239" s="4">
        <v>226</v>
      </c>
      <c r="B239" s="17" t="s">
        <v>33</v>
      </c>
      <c r="C239" s="6">
        <f>SUM(C240:C244)</f>
        <v>275.71539999999999</v>
      </c>
      <c r="D239" s="6">
        <f t="shared" ref="D239:N239" si="295">SUM(D240:D244)</f>
        <v>32.811399999999999</v>
      </c>
      <c r="E239" s="6">
        <f t="shared" si="295"/>
        <v>0</v>
      </c>
      <c r="F239" s="6">
        <f t="shared" si="295"/>
        <v>308.52679999999998</v>
      </c>
      <c r="G239" s="6">
        <f t="shared" si="295"/>
        <v>308.52679999999998</v>
      </c>
      <c r="H239" s="6">
        <f t="shared" si="295"/>
        <v>78.311900000000009</v>
      </c>
      <c r="I239" s="6">
        <f t="shared" si="295"/>
        <v>0</v>
      </c>
      <c r="J239" s="6">
        <f t="shared" si="295"/>
        <v>386.83870000000002</v>
      </c>
      <c r="K239" s="6">
        <f t="shared" si="295"/>
        <v>386.83870000000002</v>
      </c>
      <c r="L239" s="6">
        <f t="shared" si="295"/>
        <v>79.392925000000005</v>
      </c>
      <c r="M239" s="6">
        <f t="shared" si="295"/>
        <v>0</v>
      </c>
      <c r="N239" s="6">
        <f t="shared" si="295"/>
        <v>466.23162499999995</v>
      </c>
      <c r="O239" s="5">
        <v>226</v>
      </c>
    </row>
    <row r="240" spans="1:15" ht="12.2" customHeight="1" x14ac:dyDescent="0.2">
      <c r="A240" s="4">
        <v>227</v>
      </c>
      <c r="B240" s="18" t="s">
        <v>105</v>
      </c>
      <c r="C240" s="6">
        <v>110.11539999999997</v>
      </c>
      <c r="D240" s="6">
        <v>7.6113999999999997</v>
      </c>
      <c r="E240" s="6">
        <v>0</v>
      </c>
      <c r="F240" s="6">
        <f t="shared" ref="F240:F244" si="296">SUM(C240:E240)</f>
        <v>117.72679999999997</v>
      </c>
      <c r="G240" s="6">
        <f t="shared" ref="G240:G244" si="297">SUM(F240)</f>
        <v>117.72679999999997</v>
      </c>
      <c r="H240" s="6">
        <v>7.9118999999999993</v>
      </c>
      <c r="I240" s="6">
        <v>0</v>
      </c>
      <c r="J240" s="6">
        <f t="shared" ref="J240:J244" si="298">SUM(G240:I240)</f>
        <v>125.63869999999997</v>
      </c>
      <c r="K240" s="6">
        <f t="shared" ref="K240:K244" si="299">SUM(J240)</f>
        <v>125.63869999999997</v>
      </c>
      <c r="L240" s="6">
        <v>8.0399999999999991</v>
      </c>
      <c r="M240" s="6">
        <v>0</v>
      </c>
      <c r="N240" s="6">
        <f t="shared" ref="N240:N244" si="300">SUM(K240:M240)</f>
        <v>133.67869999999996</v>
      </c>
      <c r="O240" s="5">
        <v>227</v>
      </c>
    </row>
    <row r="241" spans="1:15" ht="12.2" customHeight="1" x14ac:dyDescent="0.2">
      <c r="A241" s="4">
        <v>228</v>
      </c>
      <c r="B241" s="18" t="s">
        <v>60</v>
      </c>
      <c r="C241" s="6">
        <v>31.600000000000005</v>
      </c>
      <c r="D241" s="6">
        <v>15.7</v>
      </c>
      <c r="E241" s="6">
        <v>0</v>
      </c>
      <c r="F241" s="6">
        <f t="shared" si="296"/>
        <v>47.300000000000004</v>
      </c>
      <c r="G241" s="6">
        <f t="shared" si="297"/>
        <v>47.300000000000004</v>
      </c>
      <c r="H241" s="6">
        <v>22.8</v>
      </c>
      <c r="I241" s="6">
        <v>0</v>
      </c>
      <c r="J241" s="6">
        <f t="shared" si="298"/>
        <v>70.100000000000009</v>
      </c>
      <c r="K241" s="6">
        <f t="shared" si="299"/>
        <v>70.100000000000009</v>
      </c>
      <c r="L241" s="6">
        <v>22.8</v>
      </c>
      <c r="M241" s="6">
        <v>0</v>
      </c>
      <c r="N241" s="6">
        <f t="shared" si="300"/>
        <v>92.9</v>
      </c>
      <c r="O241" s="5">
        <v>228</v>
      </c>
    </row>
    <row r="242" spans="1:15" ht="12.2" customHeight="1" x14ac:dyDescent="0.2">
      <c r="A242" s="4">
        <v>229</v>
      </c>
      <c r="B242" s="18" t="s">
        <v>61</v>
      </c>
      <c r="C242" s="6">
        <v>0</v>
      </c>
      <c r="D242" s="6">
        <v>0</v>
      </c>
      <c r="E242" s="6">
        <v>0</v>
      </c>
      <c r="F242" s="6">
        <f t="shared" si="296"/>
        <v>0</v>
      </c>
      <c r="G242" s="6">
        <f t="shared" si="297"/>
        <v>0</v>
      </c>
      <c r="H242" s="6">
        <v>0</v>
      </c>
      <c r="I242" s="6">
        <v>0</v>
      </c>
      <c r="J242" s="6">
        <f t="shared" si="298"/>
        <v>0</v>
      </c>
      <c r="K242" s="6">
        <f t="shared" si="299"/>
        <v>0</v>
      </c>
      <c r="L242" s="6">
        <v>0</v>
      </c>
      <c r="M242" s="6">
        <v>0</v>
      </c>
      <c r="N242" s="6">
        <f t="shared" si="300"/>
        <v>0</v>
      </c>
      <c r="O242" s="5">
        <v>229</v>
      </c>
    </row>
    <row r="243" spans="1:15" ht="12.2" customHeight="1" x14ac:dyDescent="0.2">
      <c r="A243" s="4">
        <v>230</v>
      </c>
      <c r="B243" s="18" t="s">
        <v>23</v>
      </c>
      <c r="C243" s="6">
        <v>113.30000000000001</v>
      </c>
      <c r="D243" s="6">
        <v>9.5</v>
      </c>
      <c r="E243" s="6">
        <v>0</v>
      </c>
      <c r="F243" s="6">
        <f t="shared" si="296"/>
        <v>122.80000000000001</v>
      </c>
      <c r="G243" s="6">
        <f t="shared" si="297"/>
        <v>122.80000000000001</v>
      </c>
      <c r="H243" s="6">
        <v>47.199999999999996</v>
      </c>
      <c r="I243" s="6">
        <v>0</v>
      </c>
      <c r="J243" s="6">
        <f t="shared" si="298"/>
        <v>170</v>
      </c>
      <c r="K243" s="6">
        <f t="shared" si="299"/>
        <v>170</v>
      </c>
      <c r="L243" s="6">
        <v>48.152924999999996</v>
      </c>
      <c r="M243" s="6">
        <v>0</v>
      </c>
      <c r="N243" s="6">
        <f t="shared" si="300"/>
        <v>218.15292499999998</v>
      </c>
      <c r="O243" s="5">
        <v>230</v>
      </c>
    </row>
    <row r="244" spans="1:15" ht="12.2" customHeight="1" x14ac:dyDescent="0.2">
      <c r="A244" s="4">
        <v>231</v>
      </c>
      <c r="B244" s="18" t="s">
        <v>62</v>
      </c>
      <c r="C244" s="6">
        <v>20.699999999999996</v>
      </c>
      <c r="D244" s="6">
        <v>0</v>
      </c>
      <c r="E244" s="6">
        <v>0</v>
      </c>
      <c r="F244" s="6">
        <f t="shared" si="296"/>
        <v>20.699999999999996</v>
      </c>
      <c r="G244" s="6">
        <f t="shared" si="297"/>
        <v>20.699999999999996</v>
      </c>
      <c r="H244" s="6">
        <v>0.4</v>
      </c>
      <c r="I244" s="6">
        <v>0</v>
      </c>
      <c r="J244" s="6">
        <f t="shared" si="298"/>
        <v>21.099999999999994</v>
      </c>
      <c r="K244" s="6">
        <f t="shared" si="299"/>
        <v>21.099999999999994</v>
      </c>
      <c r="L244" s="6">
        <v>0.4</v>
      </c>
      <c r="M244" s="6">
        <v>0</v>
      </c>
      <c r="N244" s="6">
        <f t="shared" si="300"/>
        <v>21.499999999999993</v>
      </c>
      <c r="O244" s="5">
        <v>231</v>
      </c>
    </row>
    <row r="245" spans="1:15" ht="12.75" customHeight="1" x14ac:dyDescent="0.2">
      <c r="A245" s="4">
        <v>232</v>
      </c>
      <c r="B245" s="19" t="s">
        <v>17</v>
      </c>
      <c r="C245" s="26">
        <f t="shared" ref="C245:N245" si="301">SUM(C11-C125)</f>
        <v>-48778.895357009984</v>
      </c>
      <c r="D245" s="26">
        <f t="shared" si="301"/>
        <v>-5826.3344291599988</v>
      </c>
      <c r="E245" s="26">
        <f t="shared" si="301"/>
        <v>134.83309063000002</v>
      </c>
      <c r="F245" s="26">
        <f t="shared" si="301"/>
        <v>-54470.396695539996</v>
      </c>
      <c r="G245" s="26">
        <f t="shared" si="301"/>
        <v>-54470.396695539996</v>
      </c>
      <c r="H245" s="26">
        <f t="shared" si="301"/>
        <v>-6129.3699875099992</v>
      </c>
      <c r="I245" s="26">
        <f t="shared" si="301"/>
        <v>-39.498767999999984</v>
      </c>
      <c r="J245" s="26">
        <f t="shared" si="301"/>
        <v>-60639.265451049985</v>
      </c>
      <c r="K245" s="26">
        <f t="shared" si="301"/>
        <v>-60639.265451049985</v>
      </c>
      <c r="L245" s="26">
        <f t="shared" si="301"/>
        <v>-4713.9055929999995</v>
      </c>
      <c r="M245" s="26">
        <f t="shared" si="301"/>
        <v>110.89937200000001</v>
      </c>
      <c r="N245" s="26">
        <f t="shared" si="301"/>
        <v>-65242.271672050018</v>
      </c>
      <c r="O245" s="5">
        <v>232</v>
      </c>
    </row>
    <row r="246" spans="1:15" ht="6" customHeight="1" x14ac:dyDescent="0.2">
      <c r="A246" s="7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0"/>
    </row>
    <row r="247" spans="1:15" ht="6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3"/>
    </row>
    <row r="248" spans="1:15" ht="12.2" customHeight="1" x14ac:dyDescent="0.2">
      <c r="A248" s="1" t="s">
        <v>120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3"/>
    </row>
    <row r="249" spans="1:15" ht="12.2" customHeight="1" x14ac:dyDescent="0.2">
      <c r="A249" s="1" t="s">
        <v>9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3"/>
    </row>
    <row r="250" spans="1:15" ht="12.2" customHeight="1" x14ac:dyDescent="0.2">
      <c r="A250" s="1" t="s">
        <v>10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3"/>
    </row>
    <row r="251" spans="1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77" pageOrder="overThenDown" orientation="portrait" r:id="rId1"/>
  <headerFooter alignWithMargins="0"/>
  <colBreaks count="1" manualBreakCount="1">
    <brk id="6" max="2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341-23</vt:lpstr>
      <vt:lpstr>'341-23'!Área_de_impresión</vt:lpstr>
      <vt:lpstr>'341-23'!Títulos_a_imprimir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2020-11-17T18:56:36Z</cp:lastPrinted>
  <dcterms:created xsi:type="dcterms:W3CDTF">2018-10-11T20:13:09Z</dcterms:created>
  <dcterms:modified xsi:type="dcterms:W3CDTF">2021-06-22T21:28:28Z</dcterms:modified>
</cp:coreProperties>
</file>