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0\SALUD\"/>
    </mc:Choice>
  </mc:AlternateContent>
  <bookViews>
    <workbookView xWindow="-225" yWindow="4410" windowWidth="17400" windowHeight="4245"/>
  </bookViews>
  <sheets>
    <sheet name="Cuadro 48." sheetId="1" r:id="rId1"/>
  </sheets>
  <definedNames>
    <definedName name="_xlnm.Print_Area" localSheetId="0">'Cuadro 48.'!$A$1:$J$164</definedName>
  </definedNames>
  <calcPr calcId="152511"/>
</workbook>
</file>

<file path=xl/calcChain.xml><?xml version="1.0" encoding="utf-8"?>
<calcChain xmlns="http://schemas.openxmlformats.org/spreadsheetml/2006/main">
  <c r="F138" i="1" l="1"/>
  <c r="I35" i="1" l="1"/>
  <c r="H35" i="1"/>
  <c r="G35" i="1"/>
  <c r="F35" i="1" s="1"/>
  <c r="J35" i="1" s="1"/>
  <c r="D35" i="1"/>
  <c r="E35" i="1" s="1"/>
  <c r="C35" i="1"/>
  <c r="I30" i="1"/>
  <c r="H30" i="1"/>
  <c r="G30" i="1"/>
  <c r="I29" i="1"/>
  <c r="H29" i="1"/>
  <c r="G29" i="1"/>
  <c r="D30" i="1"/>
  <c r="C30" i="1"/>
  <c r="B30" i="1"/>
  <c r="D29" i="1"/>
  <c r="C29" i="1"/>
  <c r="B29" i="1"/>
  <c r="I26" i="1"/>
  <c r="H26" i="1"/>
  <c r="G26" i="1"/>
  <c r="D26" i="1"/>
  <c r="C26" i="1"/>
  <c r="B26" i="1"/>
  <c r="I23" i="1"/>
  <c r="H23" i="1"/>
  <c r="G23" i="1"/>
  <c r="I22" i="1"/>
  <c r="H22" i="1"/>
  <c r="I21" i="1"/>
  <c r="H21" i="1"/>
  <c r="G21" i="1"/>
  <c r="I20" i="1"/>
  <c r="H20" i="1"/>
  <c r="I19" i="1"/>
  <c r="H19" i="1"/>
  <c r="I18" i="1"/>
  <c r="H18" i="1"/>
  <c r="I17" i="1"/>
  <c r="H17" i="1"/>
  <c r="G17" i="1"/>
  <c r="I16" i="1"/>
  <c r="H16" i="1"/>
  <c r="G16" i="1"/>
  <c r="I15" i="1"/>
  <c r="H15" i="1"/>
  <c r="G15" i="1"/>
  <c r="I14" i="1"/>
  <c r="H14" i="1"/>
  <c r="G14" i="1"/>
  <c r="D23" i="1"/>
  <c r="C23" i="1"/>
  <c r="B23" i="1"/>
  <c r="D22" i="1"/>
  <c r="C22" i="1"/>
  <c r="B22" i="1"/>
  <c r="D21" i="1"/>
  <c r="C21" i="1"/>
  <c r="B21" i="1"/>
  <c r="D20" i="1"/>
  <c r="C20" i="1"/>
  <c r="D19" i="1"/>
  <c r="C19" i="1"/>
  <c r="B19" i="1"/>
  <c r="D18" i="1"/>
  <c r="C18" i="1"/>
  <c r="B18" i="1"/>
  <c r="D17" i="1"/>
  <c r="C17" i="1"/>
  <c r="D16" i="1"/>
  <c r="C16" i="1"/>
  <c r="D15" i="1"/>
  <c r="C15" i="1"/>
  <c r="D14" i="1"/>
  <c r="C14" i="1"/>
  <c r="B14" i="1"/>
  <c r="I13" i="1"/>
  <c r="H13" i="1"/>
  <c r="G13" i="1"/>
  <c r="D13" i="1"/>
  <c r="C13" i="1"/>
  <c r="I31" i="1"/>
  <c r="H31" i="1"/>
  <c r="G31" i="1"/>
  <c r="F31" i="1" s="1"/>
  <c r="D31" i="1"/>
  <c r="C31" i="1"/>
  <c r="E31" i="1" s="1"/>
  <c r="I102" i="1"/>
  <c r="G102" i="1"/>
  <c r="F102" i="1" s="1"/>
  <c r="C102" i="1"/>
  <c r="B102" i="1"/>
  <c r="F124" i="1"/>
  <c r="J124" i="1" s="1"/>
  <c r="E124" i="1"/>
  <c r="F103" i="1"/>
  <c r="J103" i="1" s="1"/>
  <c r="E103" i="1"/>
  <c r="F110" i="1"/>
  <c r="J110" i="1" s="1"/>
  <c r="E110" i="1"/>
  <c r="I53" i="1"/>
  <c r="G53" i="1"/>
  <c r="C53" i="1"/>
  <c r="B53" i="1"/>
  <c r="E53" i="1" s="1"/>
  <c r="F86" i="1"/>
  <c r="J86" i="1" s="1"/>
  <c r="E86" i="1"/>
  <c r="F82" i="1"/>
  <c r="J82" i="1" s="1"/>
  <c r="E82" i="1"/>
  <c r="F54" i="1"/>
  <c r="J54" i="1" s="1"/>
  <c r="E54" i="1"/>
  <c r="F61" i="1"/>
  <c r="J61" i="1" s="1"/>
  <c r="E61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C52" i="1"/>
  <c r="B52" i="1"/>
  <c r="D51" i="1"/>
  <c r="C51" i="1"/>
  <c r="B51" i="1"/>
  <c r="D50" i="1"/>
  <c r="C50" i="1"/>
  <c r="D49" i="1"/>
  <c r="C49" i="1"/>
  <c r="D48" i="1"/>
  <c r="C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I42" i="1"/>
  <c r="H42" i="1"/>
  <c r="G42" i="1"/>
  <c r="D42" i="1"/>
  <c r="I41" i="1"/>
  <c r="G41" i="1"/>
  <c r="D41" i="1"/>
  <c r="H40" i="1"/>
  <c r="G40" i="1"/>
  <c r="D40" i="1"/>
  <c r="H39" i="1"/>
  <c r="G39" i="1"/>
  <c r="D39" i="1"/>
  <c r="I38" i="1"/>
  <c r="H38" i="1"/>
  <c r="G38" i="1"/>
  <c r="D38" i="1"/>
  <c r="H37" i="1"/>
  <c r="G37" i="1"/>
  <c r="F37" i="1" s="1"/>
  <c r="D37" i="1"/>
  <c r="H36" i="1"/>
  <c r="G36" i="1"/>
  <c r="D36" i="1"/>
  <c r="I34" i="1"/>
  <c r="H34" i="1"/>
  <c r="G34" i="1"/>
  <c r="D34" i="1"/>
  <c r="I33" i="1"/>
  <c r="H33" i="1"/>
  <c r="G33" i="1"/>
  <c r="D33" i="1"/>
  <c r="I32" i="1"/>
  <c r="H32" i="1"/>
  <c r="G32" i="1"/>
  <c r="D32" i="1"/>
  <c r="H28" i="1"/>
  <c r="D28" i="1"/>
  <c r="H25" i="1"/>
  <c r="D25" i="1"/>
  <c r="H24" i="1"/>
  <c r="D24" i="1"/>
  <c r="I27" i="1"/>
  <c r="H27" i="1"/>
  <c r="D27" i="1"/>
  <c r="F78" i="1"/>
  <c r="E78" i="1"/>
  <c r="F116" i="1"/>
  <c r="J116" i="1" s="1"/>
  <c r="E116" i="1"/>
  <c r="F153" i="1"/>
  <c r="E153" i="1"/>
  <c r="F152" i="1"/>
  <c r="E152" i="1"/>
  <c r="F151" i="1"/>
  <c r="J151" i="1" s="1"/>
  <c r="E151" i="1"/>
  <c r="F150" i="1"/>
  <c r="J150" i="1" s="1"/>
  <c r="E150" i="1"/>
  <c r="F149" i="1"/>
  <c r="J149" i="1" s="1"/>
  <c r="E149" i="1"/>
  <c r="F148" i="1"/>
  <c r="J148" i="1" s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E138" i="1"/>
  <c r="F125" i="1"/>
  <c r="E125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5" i="1"/>
  <c r="E115" i="1"/>
  <c r="F114" i="1"/>
  <c r="E114" i="1"/>
  <c r="F113" i="1"/>
  <c r="E113" i="1"/>
  <c r="F112" i="1"/>
  <c r="E112" i="1"/>
  <c r="F111" i="1"/>
  <c r="E111" i="1"/>
  <c r="F109" i="1"/>
  <c r="E109" i="1"/>
  <c r="F108" i="1"/>
  <c r="E108" i="1"/>
  <c r="F107" i="1"/>
  <c r="J107" i="1" s="1"/>
  <c r="E107" i="1"/>
  <c r="F106" i="1"/>
  <c r="J106" i="1" s="1"/>
  <c r="E106" i="1"/>
  <c r="F105" i="1"/>
  <c r="J105" i="1" s="1"/>
  <c r="E105" i="1"/>
  <c r="F104" i="1"/>
  <c r="E104" i="1"/>
  <c r="F101" i="1"/>
  <c r="E101" i="1"/>
  <c r="F100" i="1"/>
  <c r="E100" i="1"/>
  <c r="F99" i="1"/>
  <c r="J99" i="1" s="1"/>
  <c r="E99" i="1"/>
  <c r="F98" i="1"/>
  <c r="J98" i="1" s="1"/>
  <c r="E98" i="1"/>
  <c r="F97" i="1"/>
  <c r="J97" i="1" s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5" i="1"/>
  <c r="E85" i="1"/>
  <c r="F84" i="1"/>
  <c r="E84" i="1"/>
  <c r="F83" i="1"/>
  <c r="E83" i="1"/>
  <c r="F81" i="1"/>
  <c r="E81" i="1"/>
  <c r="F80" i="1"/>
  <c r="E80" i="1"/>
  <c r="F79" i="1"/>
  <c r="E79" i="1"/>
  <c r="F77" i="1"/>
  <c r="E77" i="1"/>
  <c r="F76" i="1"/>
  <c r="E76" i="1"/>
  <c r="F75" i="1"/>
  <c r="E75" i="1"/>
  <c r="F62" i="1"/>
  <c r="E62" i="1"/>
  <c r="F60" i="1"/>
  <c r="E60" i="1"/>
  <c r="F59" i="1"/>
  <c r="E59" i="1"/>
  <c r="F58" i="1"/>
  <c r="J58" i="1" s="1"/>
  <c r="E58" i="1"/>
  <c r="F57" i="1"/>
  <c r="J57" i="1" s="1"/>
  <c r="E57" i="1"/>
  <c r="F56" i="1"/>
  <c r="J56" i="1" s="1"/>
  <c r="E56" i="1"/>
  <c r="F55" i="1"/>
  <c r="E55" i="1"/>
  <c r="C40" i="1"/>
  <c r="B40" i="1"/>
  <c r="C39" i="1"/>
  <c r="B39" i="1"/>
  <c r="C38" i="1"/>
  <c r="B38" i="1"/>
  <c r="E38" i="1" s="1"/>
  <c r="C37" i="1"/>
  <c r="B37" i="1"/>
  <c r="C36" i="1"/>
  <c r="B36" i="1"/>
  <c r="C34" i="1"/>
  <c r="B34" i="1"/>
  <c r="C33" i="1"/>
  <c r="B33" i="1"/>
  <c r="C32" i="1"/>
  <c r="B32" i="1"/>
  <c r="F53" i="1" l="1"/>
  <c r="J31" i="1"/>
  <c r="F13" i="1"/>
  <c r="J13" i="1" s="1"/>
  <c r="E26" i="1"/>
  <c r="F26" i="1"/>
  <c r="J26" i="1" s="1"/>
  <c r="F32" i="1"/>
  <c r="E102" i="1"/>
  <c r="F49" i="1"/>
  <c r="E13" i="1"/>
  <c r="F52" i="1"/>
  <c r="F40" i="1"/>
  <c r="F39" i="1"/>
  <c r="F36" i="1"/>
  <c r="E48" i="1"/>
  <c r="E52" i="1"/>
  <c r="F50" i="1"/>
  <c r="J50" i="1" s="1"/>
  <c r="E50" i="1"/>
  <c r="F48" i="1"/>
  <c r="F34" i="1"/>
  <c r="E51" i="1"/>
  <c r="E33" i="1"/>
  <c r="E37" i="1"/>
  <c r="E39" i="1"/>
  <c r="E17" i="1"/>
  <c r="E22" i="1"/>
  <c r="F15" i="1"/>
  <c r="E32" i="1"/>
  <c r="E36" i="1"/>
  <c r="E49" i="1"/>
  <c r="F16" i="1"/>
  <c r="J16" i="1" s="1"/>
  <c r="F17" i="1"/>
  <c r="J17" i="1" s="1"/>
  <c r="F38" i="1"/>
  <c r="F51" i="1"/>
  <c r="E34" i="1"/>
  <c r="F29" i="1"/>
  <c r="F33" i="1"/>
  <c r="F20" i="1"/>
  <c r="J20" i="1" s="1"/>
  <c r="E20" i="1"/>
  <c r="F22" i="1"/>
  <c r="F47" i="1"/>
  <c r="E47" i="1"/>
  <c r="E29" i="1"/>
  <c r="E23" i="1"/>
  <c r="F18" i="1"/>
  <c r="F23" i="1"/>
  <c r="E18" i="1"/>
  <c r="E16" i="1"/>
  <c r="E21" i="1"/>
  <c r="F19" i="1"/>
  <c r="E40" i="1"/>
  <c r="E19" i="1"/>
  <c r="E30" i="1"/>
  <c r="F21" i="1"/>
  <c r="E15" i="1"/>
  <c r="F30" i="1"/>
  <c r="J49" i="1"/>
  <c r="J48" i="1"/>
  <c r="B24" i="1" l="1"/>
  <c r="I28" i="1" l="1"/>
  <c r="I25" i="1"/>
  <c r="I24" i="1"/>
  <c r="I12" i="1" s="1"/>
  <c r="F46" i="1"/>
  <c r="F42" i="1"/>
  <c r="G28" i="1"/>
  <c r="G27" i="1"/>
  <c r="F27" i="1" s="1"/>
  <c r="G25" i="1"/>
  <c r="G24" i="1"/>
  <c r="C42" i="1"/>
  <c r="C41" i="1"/>
  <c r="C28" i="1"/>
  <c r="C27" i="1"/>
  <c r="C25" i="1"/>
  <c r="C24" i="1"/>
  <c r="E24" i="1" l="1"/>
  <c r="C12" i="1"/>
  <c r="G12" i="1"/>
  <c r="F12" i="1" s="1"/>
  <c r="F24" i="1"/>
  <c r="F43" i="1"/>
  <c r="F25" i="1"/>
  <c r="F14" i="1"/>
  <c r="F28" i="1"/>
  <c r="F44" i="1"/>
  <c r="F41" i="1"/>
  <c r="F45" i="1"/>
  <c r="J15" i="1" l="1"/>
  <c r="E14" i="1" l="1"/>
  <c r="J120" i="1" l="1"/>
  <c r="J81" i="1" l="1"/>
  <c r="J55" i="1"/>
  <c r="E46" i="1"/>
  <c r="E45" i="1"/>
  <c r="E44" i="1"/>
  <c r="E43" i="1"/>
  <c r="B42" i="1"/>
  <c r="E42" i="1" s="1"/>
  <c r="B41" i="1"/>
  <c r="E41" i="1" s="1"/>
  <c r="B28" i="1"/>
  <c r="E28" i="1" s="1"/>
  <c r="B27" i="1"/>
  <c r="E27" i="1" s="1"/>
  <c r="B25" i="1"/>
  <c r="J95" i="1"/>
  <c r="J94" i="1"/>
  <c r="E25" i="1" l="1"/>
  <c r="B12" i="1"/>
  <c r="E12" i="1" s="1"/>
  <c r="J30" i="1"/>
  <c r="J102" i="1"/>
  <c r="J12" i="1" l="1"/>
  <c r="J147" i="1"/>
  <c r="J146" i="1"/>
  <c r="J145" i="1"/>
  <c r="J144" i="1"/>
  <c r="J143" i="1"/>
  <c r="J142" i="1"/>
  <c r="J139" i="1"/>
  <c r="J123" i="1"/>
  <c r="J122" i="1"/>
  <c r="J121" i="1"/>
  <c r="J119" i="1"/>
  <c r="J118" i="1"/>
  <c r="J117" i="1"/>
  <c r="J115" i="1"/>
  <c r="J114" i="1"/>
  <c r="J113" i="1"/>
  <c r="J112" i="1"/>
  <c r="J111" i="1"/>
  <c r="J109" i="1"/>
  <c r="J108" i="1"/>
  <c r="J104" i="1"/>
  <c r="J93" i="1"/>
  <c r="J92" i="1"/>
  <c r="J91" i="1"/>
  <c r="J90" i="1"/>
  <c r="J88" i="1"/>
  <c r="J85" i="1"/>
  <c r="J84" i="1"/>
  <c r="J83" i="1"/>
  <c r="J80" i="1"/>
  <c r="J79" i="1"/>
  <c r="J77" i="1"/>
  <c r="J76" i="1"/>
  <c r="J75" i="1"/>
  <c r="J62" i="1"/>
  <c r="J60" i="1"/>
  <c r="J59" i="1"/>
  <c r="J33" i="1" l="1"/>
  <c r="J34" i="1"/>
  <c r="J28" i="1"/>
  <c r="J47" i="1"/>
  <c r="J44" i="1"/>
  <c r="J25" i="1"/>
  <c r="J14" i="1"/>
  <c r="J29" i="1"/>
  <c r="J43" i="1"/>
  <c r="J19" i="1"/>
  <c r="J46" i="1"/>
  <c r="J51" i="1"/>
  <c r="J27" i="1"/>
  <c r="J42" i="1"/>
  <c r="J96" i="1"/>
  <c r="J18" i="1"/>
  <c r="J45" i="1"/>
  <c r="J23" i="1"/>
  <c r="J21" i="1"/>
  <c r="J24" i="1"/>
  <c r="J41" i="1"/>
  <c r="J53" i="1"/>
  <c r="J32" i="1"/>
  <c r="J22" i="1"/>
  <c r="J38" i="1"/>
</calcChain>
</file>

<file path=xl/sharedStrings.xml><?xml version="1.0" encoding="utf-8"?>
<sst xmlns="http://schemas.openxmlformats.org/spreadsheetml/2006/main" count="270" uniqueCount="73">
  <si>
    <t xml:space="preserve"> </t>
  </si>
  <si>
    <t>Sexo y servicio</t>
  </si>
  <si>
    <t>Movimiento de pacientes</t>
  </si>
  <si>
    <t>Vienen del año y mes anterior</t>
  </si>
  <si>
    <t>Egresados</t>
  </si>
  <si>
    <t>Total</t>
  </si>
  <si>
    <t>Dados de alta</t>
  </si>
  <si>
    <t>Muertos</t>
  </si>
  <si>
    <t>Número</t>
  </si>
  <si>
    <t xml:space="preserve"> -</t>
  </si>
  <si>
    <t>-</t>
  </si>
  <si>
    <t>Admi-tidos</t>
  </si>
  <si>
    <t xml:space="preserve">Tasa de mortalidad hospitalaria </t>
  </si>
  <si>
    <t>Trata-dos</t>
  </si>
  <si>
    <t>Cuidados Intensivos de Medicina (Quirúrgica)</t>
  </si>
  <si>
    <t>Hematología (III)</t>
  </si>
  <si>
    <t>Infectología (SIDA)</t>
  </si>
  <si>
    <r>
      <t>KPC 3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 H.G</t>
    </r>
  </si>
  <si>
    <t>Medicina (IV) Geriatría</t>
  </si>
  <si>
    <t>Semiintensivos de Cardio</t>
  </si>
  <si>
    <t>Semiintensivos de Cardiovascular</t>
  </si>
  <si>
    <t>Semiintensivos de Cirugía</t>
  </si>
  <si>
    <t>Especialidades (VI)</t>
  </si>
  <si>
    <t>Transición</t>
  </si>
  <si>
    <t>Unidad Transplante Renal</t>
  </si>
  <si>
    <t>Recién Nacido Sano</t>
  </si>
  <si>
    <t>Cirugía (VII)</t>
  </si>
  <si>
    <t>Cuidados Intensivos de Cardiovascular</t>
  </si>
  <si>
    <t>Cuidados Intensivos de Cirugía</t>
  </si>
  <si>
    <t>Medicina (V)</t>
  </si>
  <si>
    <t>Neurocirugía</t>
  </si>
  <si>
    <t>Paidosiquiatría</t>
  </si>
  <si>
    <t>Psiquiatría</t>
  </si>
  <si>
    <t>Cuidados Intensivos de Neurocirugía</t>
  </si>
  <si>
    <t>Semiintensivos de Neurocirugía</t>
  </si>
  <si>
    <t>Cuidados Int. Medicina Clínico</t>
  </si>
  <si>
    <t>Recién Nacido Enfermo</t>
  </si>
  <si>
    <t>Sala de Cardiología</t>
  </si>
  <si>
    <t>Pie Diabético</t>
  </si>
  <si>
    <t>Cuidados Intensivos Medicina Clínico</t>
  </si>
  <si>
    <t>C.E.G.O. (1)</t>
  </si>
  <si>
    <t>Ginecología</t>
  </si>
  <si>
    <t>Obstetricia (VIII)</t>
  </si>
  <si>
    <t>Postparto (VII)</t>
  </si>
  <si>
    <t xml:space="preserve">           Hombres</t>
  </si>
  <si>
    <t xml:space="preserve">          Mujeres</t>
  </si>
  <si>
    <t xml:space="preserve">          TOTAL</t>
  </si>
  <si>
    <t>(1) Se refiere al Servicio de Semiintensivo de Ginecología y Obstetricia.</t>
  </si>
  <si>
    <t>Hombres: (Continuación)</t>
  </si>
  <si>
    <t>Corta Estancia</t>
  </si>
  <si>
    <t>Unidad de Cuidado Intensivo</t>
  </si>
  <si>
    <t>Unidad de Cuidado Respiratoria</t>
  </si>
  <si>
    <t>Transfe-ridos a</t>
  </si>
  <si>
    <t xml:space="preserve">Transfe-ridos de </t>
  </si>
  <si>
    <t>Gastro</t>
  </si>
  <si>
    <t>Cuidados Intensivos de Coronaria</t>
  </si>
  <si>
    <t>Aislamiento</t>
  </si>
  <si>
    <t>Medicina Física y Rehabilitación</t>
  </si>
  <si>
    <t>Observación</t>
  </si>
  <si>
    <t>Mujeres: (Continuación)</t>
  </si>
  <si>
    <t xml:space="preserve"> Cuadro 48. MOVIMIENTO DE PACIENTES EN EL COMPLEJO HOSPITALARIO METROPOLITANO DOCTOR ARNULFO ARIAS MADRID,</t>
  </si>
  <si>
    <t xml:space="preserve"> SEGÚN SEXO Y SERVICIO: AÑO 2020</t>
  </si>
  <si>
    <t>..</t>
  </si>
  <si>
    <t>Unidad de Cuidado Intensivo COVID-19</t>
  </si>
  <si>
    <t>COVID-19</t>
  </si>
  <si>
    <t>COVID-19 Sospechoso</t>
  </si>
  <si>
    <t>NOTA: Los registros presentados corresponden al periodo de enero a diciembre de 2020.</t>
  </si>
  <si>
    <t xml:space="preserve">            Los  transferidos  son  las  rotaciones  que se dan de  una sala a otra, aplicable  a los pacientes internados  en  consideración al servicio</t>
  </si>
  <si>
    <t xml:space="preserve">            médico que  amerite, puede darse del  hospital  clínico al  hospital quirúrgico y viceversa o dentro de los mismos servicios. </t>
  </si>
  <si>
    <t xml:space="preserve">  - Cantidad nula o cero.</t>
  </si>
  <si>
    <t xml:space="preserve"> .. Dato no aplicable al grupo o categoría.</t>
  </si>
  <si>
    <t xml:space="preserve">            La  admisión  al  hospital  ya ha generado un registro estadístico, por lo cual no se aplica la sumatoria a los totales evitando la duplicidad</t>
  </si>
  <si>
    <t xml:space="preserve">            de 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</si>
</sst>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13" xfId="0" applyFont="1" applyFill="1" applyBorder="1"/>
    <xf numFmtId="0" fontId="2" fillId="0" borderId="5" xfId="0" applyFont="1" applyFill="1" applyBorder="1"/>
    <xf numFmtId="3" fontId="2" fillId="0" borderId="8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3" fontId="2" fillId="0" borderId="10" xfId="0" applyNumberFormat="1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3" fontId="2" fillId="0" borderId="4" xfId="0" applyNumberFormat="1" applyFont="1" applyFill="1" applyBorder="1" applyProtection="1"/>
    <xf numFmtId="164" fontId="2" fillId="0" borderId="10" xfId="0" applyNumberFormat="1" applyFont="1" applyFill="1" applyBorder="1" applyAlignment="1" applyProtection="1">
      <alignment horizontal="right"/>
    </xf>
    <xf numFmtId="0" fontId="1" fillId="0" borderId="4" xfId="1" applyNumberFormat="1" applyFont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8" xfId="0" applyFont="1" applyFill="1" applyBorder="1"/>
    <xf numFmtId="0" fontId="4" fillId="0" borderId="8" xfId="0" applyFont="1" applyBorder="1"/>
    <xf numFmtId="0" fontId="4" fillId="0" borderId="12" xfId="0" applyFont="1" applyBorder="1"/>
    <xf numFmtId="3" fontId="2" fillId="0" borderId="1" xfId="0" applyNumberFormat="1" applyFont="1" applyFill="1" applyBorder="1" applyAlignment="1" applyProtection="1">
      <alignment horizontal="right"/>
    </xf>
    <xf numFmtId="3" fontId="2" fillId="0" borderId="12" xfId="0" applyNumberFormat="1" applyFont="1" applyFill="1" applyBorder="1" applyAlignment="1" applyProtection="1">
      <alignment horizontal="right"/>
    </xf>
    <xf numFmtId="3" fontId="2" fillId="0" borderId="12" xfId="0" applyNumberFormat="1" applyFont="1" applyFill="1" applyBorder="1" applyProtection="1"/>
    <xf numFmtId="0" fontId="4" fillId="0" borderId="0" xfId="0" applyFont="1"/>
    <xf numFmtId="164" fontId="2" fillId="0" borderId="0" xfId="0" applyNumberFormat="1" applyFont="1" applyFill="1" applyBorder="1" applyAlignment="1" applyProtection="1">
      <alignment horizontal="right"/>
    </xf>
    <xf numFmtId="0" fontId="2" fillId="0" borderId="9" xfId="0" applyFont="1" applyFill="1" applyBorder="1" applyAlignment="1">
      <alignment horizontal="right"/>
    </xf>
    <xf numFmtId="3" fontId="6" fillId="0" borderId="8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3" fontId="6" fillId="0" borderId="8" xfId="0" applyNumberFormat="1" applyFont="1" applyFill="1" applyBorder="1" applyProtection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2" fillId="0" borderId="8" xfId="0" applyNumberFormat="1" applyFont="1" applyFill="1" applyBorder="1" applyAlignment="1" applyProtection="1">
      <alignment horizontal="right" wrapText="1"/>
    </xf>
    <xf numFmtId="0" fontId="1" fillId="0" borderId="0" xfId="0" applyFont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4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39.28515625" style="19" customWidth="1"/>
    <col min="2" max="2" width="9.42578125" style="19" customWidth="1"/>
    <col min="3" max="4" width="7.5703125" style="19" customWidth="1"/>
    <col min="5" max="5" width="8.140625" style="19" customWidth="1"/>
    <col min="6" max="6" width="6.5703125" style="19" customWidth="1"/>
    <col min="7" max="8" width="9.140625" style="19" customWidth="1"/>
    <col min="9" max="9" width="9.7109375" style="19" customWidth="1"/>
    <col min="10" max="10" width="11.5703125" style="27" customWidth="1"/>
    <col min="11" max="16384" width="11.42578125" style="19"/>
  </cols>
  <sheetData>
    <row r="1" spans="1:10" ht="15" customHeight="1" x14ac:dyDescent="0.2">
      <c r="A1" s="37" t="s">
        <v>60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" customHeight="1" x14ac:dyDescent="0.2">
      <c r="A2" s="38" t="s">
        <v>61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2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23.25" customHeight="1" x14ac:dyDescent="0.2">
      <c r="A4" s="40" t="s">
        <v>1</v>
      </c>
      <c r="B4" s="43" t="s">
        <v>2</v>
      </c>
      <c r="C4" s="44"/>
      <c r="D4" s="44"/>
      <c r="E4" s="44"/>
      <c r="F4" s="44"/>
      <c r="G4" s="44"/>
      <c r="H4" s="44"/>
      <c r="I4" s="44"/>
      <c r="J4" s="44"/>
    </row>
    <row r="5" spans="1:10" ht="18" customHeight="1" x14ac:dyDescent="0.2">
      <c r="A5" s="41"/>
      <c r="B5" s="45" t="s">
        <v>3</v>
      </c>
      <c r="C5" s="45" t="s">
        <v>11</v>
      </c>
      <c r="D5" s="45" t="s">
        <v>52</v>
      </c>
      <c r="E5" s="45" t="s">
        <v>13</v>
      </c>
      <c r="F5" s="48" t="s">
        <v>4</v>
      </c>
      <c r="G5" s="49"/>
      <c r="H5" s="49"/>
      <c r="I5" s="49"/>
      <c r="J5" s="49"/>
    </row>
    <row r="6" spans="1:10" ht="19.5" customHeight="1" x14ac:dyDescent="0.2">
      <c r="A6" s="41"/>
      <c r="B6" s="46"/>
      <c r="C6" s="46"/>
      <c r="D6" s="46"/>
      <c r="E6" s="46"/>
      <c r="F6" s="45" t="s">
        <v>5</v>
      </c>
      <c r="G6" s="45" t="s">
        <v>6</v>
      </c>
      <c r="H6" s="45" t="s">
        <v>53</v>
      </c>
      <c r="I6" s="50" t="s">
        <v>7</v>
      </c>
      <c r="J6" s="51"/>
    </row>
    <row r="7" spans="1:10" ht="16.5" customHeight="1" x14ac:dyDescent="0.2">
      <c r="A7" s="41"/>
      <c r="B7" s="46"/>
      <c r="C7" s="46"/>
      <c r="D7" s="46"/>
      <c r="E7" s="46"/>
      <c r="F7" s="46"/>
      <c r="G7" s="46"/>
      <c r="H7" s="46"/>
      <c r="I7" s="45" t="s">
        <v>8</v>
      </c>
      <c r="J7" s="52" t="s">
        <v>12</v>
      </c>
    </row>
    <row r="8" spans="1:10" ht="13.5" customHeight="1" x14ac:dyDescent="0.2">
      <c r="A8" s="41"/>
      <c r="B8" s="46"/>
      <c r="C8" s="46"/>
      <c r="D8" s="46"/>
      <c r="E8" s="46"/>
      <c r="F8" s="46"/>
      <c r="G8" s="46"/>
      <c r="H8" s="46"/>
      <c r="I8" s="46"/>
      <c r="J8" s="53"/>
    </row>
    <row r="9" spans="1:10" ht="12" customHeight="1" x14ac:dyDescent="0.2">
      <c r="A9" s="41"/>
      <c r="B9" s="46"/>
      <c r="C9" s="46"/>
      <c r="D9" s="46"/>
      <c r="E9" s="46"/>
      <c r="F9" s="46"/>
      <c r="G9" s="46"/>
      <c r="H9" s="46"/>
      <c r="I9" s="46"/>
      <c r="J9" s="53"/>
    </row>
    <row r="10" spans="1:10" ht="2.25" customHeight="1" x14ac:dyDescent="0.2">
      <c r="A10" s="42"/>
      <c r="B10" s="47"/>
      <c r="C10" s="47"/>
      <c r="D10" s="47"/>
      <c r="E10" s="47"/>
      <c r="F10" s="47"/>
      <c r="G10" s="47"/>
      <c r="H10" s="47"/>
      <c r="I10" s="47"/>
      <c r="J10" s="43"/>
    </row>
    <row r="11" spans="1:10" ht="1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1"/>
    </row>
    <row r="12" spans="1:10" ht="18" customHeight="1" x14ac:dyDescent="0.2">
      <c r="A12" s="23" t="s">
        <v>46</v>
      </c>
      <c r="B12" s="22">
        <f>SUM(B13:B52)</f>
        <v>606</v>
      </c>
      <c r="C12" s="22">
        <f t="shared" ref="C12" si="0">SUM(C13:C52)</f>
        <v>18248</v>
      </c>
      <c r="D12" s="22" t="s">
        <v>62</v>
      </c>
      <c r="E12" s="22">
        <f>SUM(B12:C12)</f>
        <v>18854</v>
      </c>
      <c r="F12" s="22">
        <f>SUM(G12,I12)</f>
        <v>18134</v>
      </c>
      <c r="G12" s="22">
        <f t="shared" ref="G12:I12" si="1">SUM(G13:G52)</f>
        <v>15313</v>
      </c>
      <c r="H12" s="22" t="s">
        <v>62</v>
      </c>
      <c r="I12" s="22">
        <f t="shared" si="1"/>
        <v>2821</v>
      </c>
      <c r="J12" s="9">
        <f t="shared" ref="J12:J35" si="2">SUM(I12/F12)*100</f>
        <v>15.556413367155619</v>
      </c>
    </row>
    <row r="13" spans="1:10" ht="18" customHeight="1" x14ac:dyDescent="0.2">
      <c r="A13" s="5" t="s">
        <v>56</v>
      </c>
      <c r="B13" s="22" t="s">
        <v>9</v>
      </c>
      <c r="C13" s="22">
        <f t="shared" ref="C13:D21" si="3">SUM(C54,C103)</f>
        <v>5</v>
      </c>
      <c r="D13" s="22">
        <f t="shared" si="3"/>
        <v>91</v>
      </c>
      <c r="E13" s="22">
        <f t="shared" ref="E13" si="4">SUM(B13:D13)</f>
        <v>96</v>
      </c>
      <c r="F13" s="22">
        <f t="shared" ref="F13" si="5">SUM(G13:I13)</f>
        <v>89</v>
      </c>
      <c r="G13" s="22">
        <f t="shared" ref="G13:I17" si="6">SUM(G54,G103)</f>
        <v>69</v>
      </c>
      <c r="H13" s="22">
        <f t="shared" si="6"/>
        <v>10</v>
      </c>
      <c r="I13" s="22">
        <f t="shared" si="6"/>
        <v>10</v>
      </c>
      <c r="J13" s="9">
        <f t="shared" si="2"/>
        <v>11.235955056179774</v>
      </c>
    </row>
    <row r="14" spans="1:10" ht="15" customHeight="1" x14ac:dyDescent="0.2">
      <c r="A14" s="5" t="s">
        <v>26</v>
      </c>
      <c r="B14" s="22">
        <f>SUM(B55,B104)</f>
        <v>61</v>
      </c>
      <c r="C14" s="22">
        <f t="shared" si="3"/>
        <v>2811</v>
      </c>
      <c r="D14" s="22">
        <f t="shared" si="3"/>
        <v>1417</v>
      </c>
      <c r="E14" s="22">
        <f t="shared" ref="E14:E52" si="7">SUM(B14:D14)</f>
        <v>4289</v>
      </c>
      <c r="F14" s="22">
        <f t="shared" ref="F14:F52" si="8">SUM(G14:I14)</f>
        <v>4277</v>
      </c>
      <c r="G14" s="22">
        <f t="shared" si="6"/>
        <v>3376</v>
      </c>
      <c r="H14" s="22">
        <f t="shared" si="6"/>
        <v>683</v>
      </c>
      <c r="I14" s="22">
        <f t="shared" si="6"/>
        <v>218</v>
      </c>
      <c r="J14" s="9">
        <f t="shared" si="2"/>
        <v>5.0970306289455225</v>
      </c>
    </row>
    <row r="15" spans="1:10" ht="15" customHeight="1" x14ac:dyDescent="0.2">
      <c r="A15" s="5" t="s">
        <v>49</v>
      </c>
      <c r="B15" s="22" t="s">
        <v>9</v>
      </c>
      <c r="C15" s="22">
        <f t="shared" si="3"/>
        <v>47</v>
      </c>
      <c r="D15" s="22">
        <f t="shared" si="3"/>
        <v>21</v>
      </c>
      <c r="E15" s="22">
        <f t="shared" si="7"/>
        <v>68</v>
      </c>
      <c r="F15" s="22">
        <f t="shared" si="8"/>
        <v>60</v>
      </c>
      <c r="G15" s="22">
        <f t="shared" si="6"/>
        <v>34</v>
      </c>
      <c r="H15" s="22">
        <f t="shared" si="6"/>
        <v>21</v>
      </c>
      <c r="I15" s="22">
        <f t="shared" si="6"/>
        <v>5</v>
      </c>
      <c r="J15" s="9">
        <f t="shared" si="2"/>
        <v>8.3333333333333321</v>
      </c>
    </row>
    <row r="16" spans="1:10" ht="15" customHeight="1" x14ac:dyDescent="0.2">
      <c r="A16" s="5" t="s">
        <v>64</v>
      </c>
      <c r="B16" s="22" t="s">
        <v>9</v>
      </c>
      <c r="C16" s="22">
        <f t="shared" si="3"/>
        <v>3552</v>
      </c>
      <c r="D16" s="22">
        <f t="shared" si="3"/>
        <v>2660</v>
      </c>
      <c r="E16" s="22">
        <f t="shared" si="7"/>
        <v>6212</v>
      </c>
      <c r="F16" s="22">
        <f t="shared" si="8"/>
        <v>5866</v>
      </c>
      <c r="G16" s="22">
        <f t="shared" si="6"/>
        <v>2659</v>
      </c>
      <c r="H16" s="22">
        <f t="shared" si="6"/>
        <v>2068</v>
      </c>
      <c r="I16" s="22">
        <f t="shared" si="6"/>
        <v>1139</v>
      </c>
      <c r="J16" s="9">
        <f t="shared" ref="J16" si="9">SUM(I16/F16)*100</f>
        <v>19.416979202182066</v>
      </c>
    </row>
    <row r="17" spans="1:10" ht="15" customHeight="1" x14ac:dyDescent="0.2">
      <c r="A17" s="5" t="s">
        <v>65</v>
      </c>
      <c r="B17" s="22" t="s">
        <v>9</v>
      </c>
      <c r="C17" s="22">
        <f t="shared" si="3"/>
        <v>1362</v>
      </c>
      <c r="D17" s="22">
        <f t="shared" si="3"/>
        <v>385</v>
      </c>
      <c r="E17" s="22">
        <f t="shared" si="7"/>
        <v>1747</v>
      </c>
      <c r="F17" s="22">
        <f t="shared" si="8"/>
        <v>1719</v>
      </c>
      <c r="G17" s="22">
        <f t="shared" si="6"/>
        <v>243</v>
      </c>
      <c r="H17" s="22">
        <f t="shared" si="6"/>
        <v>1268</v>
      </c>
      <c r="I17" s="22">
        <f t="shared" si="6"/>
        <v>208</v>
      </c>
      <c r="J17" s="9">
        <f t="shared" ref="J17" si="10">SUM(I17/F17)*100</f>
        <v>12.100058173356603</v>
      </c>
    </row>
    <row r="18" spans="1:10" ht="13.5" customHeight="1" x14ac:dyDescent="0.2">
      <c r="A18" s="5" t="s">
        <v>27</v>
      </c>
      <c r="B18" s="22">
        <f>SUM(B59,B108)</f>
        <v>5</v>
      </c>
      <c r="C18" s="22">
        <f t="shared" si="3"/>
        <v>24</v>
      </c>
      <c r="D18" s="22">
        <f t="shared" si="3"/>
        <v>91</v>
      </c>
      <c r="E18" s="22">
        <f t="shared" si="7"/>
        <v>120</v>
      </c>
      <c r="F18" s="22">
        <f t="shared" si="8"/>
        <v>119</v>
      </c>
      <c r="G18" s="22" t="s">
        <v>9</v>
      </c>
      <c r="H18" s="22">
        <f t="shared" ref="H18:I21" si="11">SUM(H59,H108)</f>
        <v>102</v>
      </c>
      <c r="I18" s="22">
        <f t="shared" si="11"/>
        <v>17</v>
      </c>
      <c r="J18" s="9">
        <f t="shared" si="2"/>
        <v>14.285714285714285</v>
      </c>
    </row>
    <row r="19" spans="1:10" ht="13.5" customHeight="1" x14ac:dyDescent="0.2">
      <c r="A19" s="5" t="s">
        <v>28</v>
      </c>
      <c r="B19" s="22">
        <f>SUM(B60,B109)</f>
        <v>9</v>
      </c>
      <c r="C19" s="22">
        <f t="shared" si="3"/>
        <v>23</v>
      </c>
      <c r="D19" s="22">
        <f t="shared" si="3"/>
        <v>62</v>
      </c>
      <c r="E19" s="22">
        <f t="shared" si="7"/>
        <v>94</v>
      </c>
      <c r="F19" s="22">
        <f t="shared" si="8"/>
        <v>94</v>
      </c>
      <c r="G19" s="22" t="s">
        <v>9</v>
      </c>
      <c r="H19" s="22">
        <f t="shared" si="11"/>
        <v>72</v>
      </c>
      <c r="I19" s="22">
        <f t="shared" si="11"/>
        <v>22</v>
      </c>
      <c r="J19" s="9">
        <f t="shared" si="2"/>
        <v>23.404255319148938</v>
      </c>
    </row>
    <row r="20" spans="1:10" ht="13.5" customHeight="1" x14ac:dyDescent="0.2">
      <c r="A20" s="5" t="s">
        <v>55</v>
      </c>
      <c r="B20" s="22" t="s">
        <v>9</v>
      </c>
      <c r="C20" s="22">
        <f t="shared" si="3"/>
        <v>47</v>
      </c>
      <c r="D20" s="22">
        <f t="shared" si="3"/>
        <v>23</v>
      </c>
      <c r="E20" s="22">
        <f t="shared" ref="E20" si="12">SUM(B20:D20)</f>
        <v>70</v>
      </c>
      <c r="F20" s="22">
        <f t="shared" ref="F20" si="13">SUM(G20:I20)</f>
        <v>63</v>
      </c>
      <c r="G20" s="22" t="s">
        <v>9</v>
      </c>
      <c r="H20" s="22">
        <f t="shared" si="11"/>
        <v>35</v>
      </c>
      <c r="I20" s="22">
        <f t="shared" si="11"/>
        <v>28</v>
      </c>
      <c r="J20" s="9">
        <f t="shared" ref="J20" si="14">SUM(I20/F20)*100</f>
        <v>44.444444444444443</v>
      </c>
    </row>
    <row r="21" spans="1:10" ht="13.5" customHeight="1" x14ac:dyDescent="0.2">
      <c r="A21" s="5" t="s">
        <v>39</v>
      </c>
      <c r="B21" s="22">
        <f>SUM(B62,B111)</f>
        <v>3</v>
      </c>
      <c r="C21" s="22">
        <f t="shared" si="3"/>
        <v>3</v>
      </c>
      <c r="D21" s="22">
        <f t="shared" si="3"/>
        <v>18</v>
      </c>
      <c r="E21" s="22">
        <f t="shared" si="7"/>
        <v>24</v>
      </c>
      <c r="F21" s="22">
        <f t="shared" si="8"/>
        <v>24</v>
      </c>
      <c r="G21" s="22">
        <f>SUM(G62,G111)</f>
        <v>4</v>
      </c>
      <c r="H21" s="22">
        <f t="shared" si="11"/>
        <v>14</v>
      </c>
      <c r="I21" s="22">
        <f t="shared" si="11"/>
        <v>6</v>
      </c>
      <c r="J21" s="9">
        <f t="shared" si="2"/>
        <v>25</v>
      </c>
    </row>
    <row r="22" spans="1:10" ht="13.5" customHeight="1" x14ac:dyDescent="0.2">
      <c r="A22" s="5" t="s">
        <v>14</v>
      </c>
      <c r="B22" s="22">
        <f t="shared" ref="B22:D23" si="15">SUM(B75,B112)</f>
        <v>7</v>
      </c>
      <c r="C22" s="22">
        <f t="shared" si="15"/>
        <v>29</v>
      </c>
      <c r="D22" s="22">
        <f t="shared" si="15"/>
        <v>40</v>
      </c>
      <c r="E22" s="22">
        <f t="shared" si="7"/>
        <v>76</v>
      </c>
      <c r="F22" s="22">
        <f t="shared" si="8"/>
        <v>76</v>
      </c>
      <c r="G22" s="22" t="s">
        <v>9</v>
      </c>
      <c r="H22" s="22">
        <f>SUM(H75,H112)</f>
        <v>60</v>
      </c>
      <c r="I22" s="22">
        <f>SUM(I75,I112)</f>
        <v>16</v>
      </c>
      <c r="J22" s="9">
        <f t="shared" si="2"/>
        <v>21.052631578947366</v>
      </c>
    </row>
    <row r="23" spans="1:10" ht="13.5" customHeight="1" x14ac:dyDescent="0.2">
      <c r="A23" s="5" t="s">
        <v>33</v>
      </c>
      <c r="B23" s="22">
        <f t="shared" si="15"/>
        <v>8</v>
      </c>
      <c r="C23" s="22">
        <f t="shared" si="15"/>
        <v>42</v>
      </c>
      <c r="D23" s="22">
        <f t="shared" si="15"/>
        <v>42</v>
      </c>
      <c r="E23" s="22">
        <f t="shared" si="7"/>
        <v>92</v>
      </c>
      <c r="F23" s="22">
        <f t="shared" si="8"/>
        <v>92</v>
      </c>
      <c r="G23" s="22">
        <f>SUM(G76,G113)</f>
        <v>4</v>
      </c>
      <c r="H23" s="22">
        <f>SUM(H76,H113)</f>
        <v>54</v>
      </c>
      <c r="I23" s="22">
        <f>SUM(I76,I113)</f>
        <v>34</v>
      </c>
      <c r="J23" s="9">
        <f t="shared" si="2"/>
        <v>36.95652173913043</v>
      </c>
    </row>
    <row r="24" spans="1:10" ht="13.5" customHeight="1" x14ac:dyDescent="0.2">
      <c r="A24" s="5" t="s">
        <v>40</v>
      </c>
      <c r="B24" s="22">
        <f>SUM(B114)</f>
        <v>5</v>
      </c>
      <c r="C24" s="22">
        <f>SUM(C114)</f>
        <v>168</v>
      </c>
      <c r="D24" s="22">
        <f>SUM(D114)</f>
        <v>69</v>
      </c>
      <c r="E24" s="22">
        <f t="shared" si="7"/>
        <v>242</v>
      </c>
      <c r="F24" s="22">
        <f t="shared" si="8"/>
        <v>242</v>
      </c>
      <c r="G24" s="22">
        <f>SUM(G114)</f>
        <v>15</v>
      </c>
      <c r="H24" s="22">
        <f>SUM(H114)</f>
        <v>226</v>
      </c>
      <c r="I24" s="22">
        <f>SUM(I114)</f>
        <v>1</v>
      </c>
      <c r="J24" s="9">
        <f t="shared" si="2"/>
        <v>0.41322314049586778</v>
      </c>
    </row>
    <row r="25" spans="1:10" ht="13.5" customHeight="1" x14ac:dyDescent="0.2">
      <c r="A25" s="5" t="s">
        <v>22</v>
      </c>
      <c r="B25" s="22">
        <f t="shared" ref="B25:D26" si="16">SUM(B77,B115)</f>
        <v>62</v>
      </c>
      <c r="C25" s="22">
        <f t="shared" si="16"/>
        <v>1773</v>
      </c>
      <c r="D25" s="22">
        <f t="shared" si="16"/>
        <v>785</v>
      </c>
      <c r="E25" s="22">
        <f t="shared" si="7"/>
        <v>2620</v>
      </c>
      <c r="F25" s="22">
        <f t="shared" si="8"/>
        <v>2620</v>
      </c>
      <c r="G25" s="22">
        <f t="shared" ref="G25:I26" si="17">SUM(G77,G115)</f>
        <v>1981</v>
      </c>
      <c r="H25" s="22">
        <f t="shared" si="17"/>
        <v>485</v>
      </c>
      <c r="I25" s="22">
        <f t="shared" si="17"/>
        <v>154</v>
      </c>
      <c r="J25" s="9">
        <f t="shared" si="2"/>
        <v>5.8778625954198471</v>
      </c>
    </row>
    <row r="26" spans="1:10" ht="13.5" customHeight="1" x14ac:dyDescent="0.2">
      <c r="A26" s="5" t="s">
        <v>54</v>
      </c>
      <c r="B26" s="22">
        <f t="shared" si="16"/>
        <v>20</v>
      </c>
      <c r="C26" s="22">
        <f t="shared" si="16"/>
        <v>143</v>
      </c>
      <c r="D26" s="22">
        <f t="shared" si="16"/>
        <v>30</v>
      </c>
      <c r="E26" s="22">
        <f t="shared" ref="E26" si="18">SUM(B26:D26)</f>
        <v>193</v>
      </c>
      <c r="F26" s="22">
        <f t="shared" ref="F26" si="19">SUM(G26:I26)</f>
        <v>193</v>
      </c>
      <c r="G26" s="22">
        <f t="shared" si="17"/>
        <v>141</v>
      </c>
      <c r="H26" s="22">
        <f t="shared" si="17"/>
        <v>38</v>
      </c>
      <c r="I26" s="22">
        <f t="shared" si="17"/>
        <v>14</v>
      </c>
      <c r="J26" s="9">
        <f t="shared" ref="J26" si="20">SUM(I26/F26)*100</f>
        <v>7.2538860103626934</v>
      </c>
    </row>
    <row r="27" spans="1:10" ht="13.5" customHeight="1" x14ac:dyDescent="0.2">
      <c r="A27" s="5" t="s">
        <v>41</v>
      </c>
      <c r="B27" s="22">
        <f>SUM(B117)</f>
        <v>11</v>
      </c>
      <c r="C27" s="22">
        <f>SUM(C117)</f>
        <v>357</v>
      </c>
      <c r="D27" s="22">
        <f>SUM(D117)</f>
        <v>105</v>
      </c>
      <c r="E27" s="22">
        <f t="shared" si="7"/>
        <v>473</v>
      </c>
      <c r="F27" s="22">
        <f t="shared" si="8"/>
        <v>473</v>
      </c>
      <c r="G27" s="22">
        <f>SUM(G117)</f>
        <v>425</v>
      </c>
      <c r="H27" s="22">
        <f>SUM(H117)</f>
        <v>42</v>
      </c>
      <c r="I27" s="22">
        <f>SUM(I117)</f>
        <v>6</v>
      </c>
      <c r="J27" s="9">
        <f t="shared" si="2"/>
        <v>1.2684989429175475</v>
      </c>
    </row>
    <row r="28" spans="1:10" ht="13.5" customHeight="1" x14ac:dyDescent="0.2">
      <c r="A28" s="5" t="s">
        <v>15</v>
      </c>
      <c r="B28" s="22">
        <f t="shared" ref="B28:D30" si="21">SUM(B79,B118)</f>
        <v>30</v>
      </c>
      <c r="C28" s="22">
        <f t="shared" si="21"/>
        <v>482</v>
      </c>
      <c r="D28" s="22">
        <f t="shared" si="21"/>
        <v>197</v>
      </c>
      <c r="E28" s="22">
        <f t="shared" si="7"/>
        <v>709</v>
      </c>
      <c r="F28" s="22">
        <f t="shared" si="8"/>
        <v>690</v>
      </c>
      <c r="G28" s="22">
        <f t="shared" ref="G28:I30" si="22">SUM(G79,G118)</f>
        <v>533</v>
      </c>
      <c r="H28" s="22">
        <f t="shared" si="22"/>
        <v>96</v>
      </c>
      <c r="I28" s="22">
        <f t="shared" si="22"/>
        <v>61</v>
      </c>
      <c r="J28" s="9">
        <f t="shared" si="2"/>
        <v>8.8405797101449277</v>
      </c>
    </row>
    <row r="29" spans="1:10" ht="13.5" customHeight="1" x14ac:dyDescent="0.2">
      <c r="A29" s="5" t="s">
        <v>16</v>
      </c>
      <c r="B29" s="22">
        <f t="shared" si="21"/>
        <v>17</v>
      </c>
      <c r="C29" s="22">
        <f t="shared" si="21"/>
        <v>196</v>
      </c>
      <c r="D29" s="22">
        <f t="shared" si="21"/>
        <v>93</v>
      </c>
      <c r="E29" s="22">
        <f t="shared" si="7"/>
        <v>306</v>
      </c>
      <c r="F29" s="22">
        <f t="shared" si="8"/>
        <v>305</v>
      </c>
      <c r="G29" s="22">
        <f t="shared" si="22"/>
        <v>241</v>
      </c>
      <c r="H29" s="22">
        <f t="shared" si="22"/>
        <v>34</v>
      </c>
      <c r="I29" s="22">
        <f t="shared" si="22"/>
        <v>30</v>
      </c>
      <c r="J29" s="9">
        <f t="shared" si="2"/>
        <v>9.8360655737704921</v>
      </c>
    </row>
    <row r="30" spans="1:10" ht="13.5" customHeight="1" x14ac:dyDescent="0.2">
      <c r="A30" s="10" t="s">
        <v>17</v>
      </c>
      <c r="B30" s="22">
        <f t="shared" si="21"/>
        <v>10</v>
      </c>
      <c r="C30" s="22">
        <f t="shared" si="21"/>
        <v>9</v>
      </c>
      <c r="D30" s="22">
        <f t="shared" si="21"/>
        <v>38</v>
      </c>
      <c r="E30" s="22">
        <f t="shared" si="7"/>
        <v>57</v>
      </c>
      <c r="F30" s="22">
        <f t="shared" si="8"/>
        <v>52</v>
      </c>
      <c r="G30" s="22">
        <f t="shared" si="22"/>
        <v>37</v>
      </c>
      <c r="H30" s="22">
        <f t="shared" si="22"/>
        <v>9</v>
      </c>
      <c r="I30" s="22">
        <f t="shared" si="22"/>
        <v>6</v>
      </c>
      <c r="J30" s="9">
        <f t="shared" si="2"/>
        <v>11.538461538461538</v>
      </c>
    </row>
    <row r="31" spans="1:10" ht="13.5" customHeight="1" x14ac:dyDescent="0.2">
      <c r="A31" s="5" t="s">
        <v>57</v>
      </c>
      <c r="B31" s="22" t="s">
        <v>9</v>
      </c>
      <c r="C31" s="22">
        <f t="shared" ref="C31:D31" si="23">SUM(C82)</f>
        <v>19</v>
      </c>
      <c r="D31" s="22">
        <f t="shared" si="23"/>
        <v>14</v>
      </c>
      <c r="E31" s="22">
        <f t="shared" ref="E31" si="24">SUM(B31:D31)</f>
        <v>33</v>
      </c>
      <c r="F31" s="22">
        <f t="shared" ref="F31" si="25">SUM(G31:I31)</f>
        <v>33</v>
      </c>
      <c r="G31" s="22">
        <f t="shared" ref="G31:I31" si="26">SUM(G82)</f>
        <v>15</v>
      </c>
      <c r="H31" s="22">
        <f t="shared" si="26"/>
        <v>16</v>
      </c>
      <c r="I31" s="22">
        <f t="shared" si="26"/>
        <v>2</v>
      </c>
      <c r="J31" s="9">
        <f t="shared" si="2"/>
        <v>6.0606060606060606</v>
      </c>
    </row>
    <row r="32" spans="1:10" ht="13.5" customHeight="1" x14ac:dyDescent="0.2">
      <c r="A32" s="5" t="s">
        <v>18</v>
      </c>
      <c r="B32" s="22">
        <f t="shared" ref="B32:D34" si="27">SUM(B83,B121)</f>
        <v>48</v>
      </c>
      <c r="C32" s="22">
        <f t="shared" si="27"/>
        <v>254</v>
      </c>
      <c r="D32" s="22">
        <f t="shared" si="27"/>
        <v>23</v>
      </c>
      <c r="E32" s="22">
        <f t="shared" si="7"/>
        <v>325</v>
      </c>
      <c r="F32" s="22">
        <f t="shared" si="8"/>
        <v>325</v>
      </c>
      <c r="G32" s="22">
        <f t="shared" ref="G32:I35" si="28">SUM(G83,G121)</f>
        <v>218</v>
      </c>
      <c r="H32" s="22">
        <f t="shared" si="28"/>
        <v>59</v>
      </c>
      <c r="I32" s="22">
        <f t="shared" si="28"/>
        <v>48</v>
      </c>
      <c r="J32" s="9">
        <f t="shared" si="2"/>
        <v>14.76923076923077</v>
      </c>
    </row>
    <row r="33" spans="1:10" ht="13.5" customHeight="1" x14ac:dyDescent="0.2">
      <c r="A33" s="5" t="s">
        <v>29</v>
      </c>
      <c r="B33" s="22">
        <f t="shared" si="27"/>
        <v>46</v>
      </c>
      <c r="C33" s="22">
        <f t="shared" si="27"/>
        <v>294</v>
      </c>
      <c r="D33" s="22">
        <f t="shared" si="27"/>
        <v>25</v>
      </c>
      <c r="E33" s="22">
        <f t="shared" si="7"/>
        <v>365</v>
      </c>
      <c r="F33" s="22">
        <f t="shared" si="8"/>
        <v>365</v>
      </c>
      <c r="G33" s="22">
        <f t="shared" si="28"/>
        <v>266</v>
      </c>
      <c r="H33" s="22">
        <f t="shared" si="28"/>
        <v>64</v>
      </c>
      <c r="I33" s="22">
        <f t="shared" si="28"/>
        <v>35</v>
      </c>
      <c r="J33" s="9">
        <f t="shared" si="2"/>
        <v>9.5890410958904102</v>
      </c>
    </row>
    <row r="34" spans="1:10" ht="13.5" customHeight="1" x14ac:dyDescent="0.2">
      <c r="A34" s="5" t="s">
        <v>30</v>
      </c>
      <c r="B34" s="22">
        <f t="shared" si="27"/>
        <v>41</v>
      </c>
      <c r="C34" s="22">
        <f t="shared" si="27"/>
        <v>310</v>
      </c>
      <c r="D34" s="22">
        <f t="shared" si="27"/>
        <v>188</v>
      </c>
      <c r="E34" s="22">
        <f t="shared" si="7"/>
        <v>539</v>
      </c>
      <c r="F34" s="22">
        <f t="shared" si="8"/>
        <v>539</v>
      </c>
      <c r="G34" s="22">
        <f t="shared" si="28"/>
        <v>346</v>
      </c>
      <c r="H34" s="22">
        <f t="shared" si="28"/>
        <v>135</v>
      </c>
      <c r="I34" s="22">
        <f t="shared" si="28"/>
        <v>58</v>
      </c>
      <c r="J34" s="9">
        <f t="shared" si="2"/>
        <v>10.760667903525047</v>
      </c>
    </row>
    <row r="35" spans="1:10" ht="13.5" customHeight="1" x14ac:dyDescent="0.2">
      <c r="A35" s="5" t="s">
        <v>58</v>
      </c>
      <c r="B35" s="22" t="s">
        <v>9</v>
      </c>
      <c r="C35" s="22">
        <f>SUM(C86,C124)</f>
        <v>192</v>
      </c>
      <c r="D35" s="22">
        <f>SUM(D86,D124)</f>
        <v>122</v>
      </c>
      <c r="E35" s="22">
        <f t="shared" ref="E35" si="29">SUM(B35:D35)</f>
        <v>314</v>
      </c>
      <c r="F35" s="22">
        <f t="shared" ref="F35" si="30">SUM(G35:I35)</f>
        <v>263</v>
      </c>
      <c r="G35" s="22">
        <f t="shared" si="28"/>
        <v>152</v>
      </c>
      <c r="H35" s="22">
        <f t="shared" si="28"/>
        <v>85</v>
      </c>
      <c r="I35" s="22">
        <f t="shared" si="28"/>
        <v>26</v>
      </c>
      <c r="J35" s="9">
        <f t="shared" si="2"/>
        <v>9.8859315589353614</v>
      </c>
    </row>
    <row r="36" spans="1:10" ht="13.5" customHeight="1" x14ac:dyDescent="0.2">
      <c r="A36" s="5" t="s">
        <v>42</v>
      </c>
      <c r="B36" s="22">
        <f>SUM(B125)</f>
        <v>29</v>
      </c>
      <c r="C36" s="22">
        <f>SUM(C125)</f>
        <v>1051</v>
      </c>
      <c r="D36" s="22">
        <f>SUM(D125)</f>
        <v>228</v>
      </c>
      <c r="E36" s="22">
        <f t="shared" si="7"/>
        <v>1308</v>
      </c>
      <c r="F36" s="22">
        <f t="shared" si="8"/>
        <v>1308</v>
      </c>
      <c r="G36" s="22">
        <f>SUM(G125)</f>
        <v>628</v>
      </c>
      <c r="H36" s="22">
        <f>SUM(H125)</f>
        <v>680</v>
      </c>
      <c r="I36" s="22" t="s">
        <v>9</v>
      </c>
      <c r="J36" s="6" t="s">
        <v>10</v>
      </c>
    </row>
    <row r="37" spans="1:10" ht="13.5" customHeight="1" x14ac:dyDescent="0.2">
      <c r="A37" s="5" t="s">
        <v>31</v>
      </c>
      <c r="B37" s="22">
        <f t="shared" ref="B37:D38" si="31">SUM(B87,B138)</f>
        <v>1</v>
      </c>
      <c r="C37" s="22">
        <f t="shared" si="31"/>
        <v>48</v>
      </c>
      <c r="D37" s="22">
        <f t="shared" si="31"/>
        <v>17</v>
      </c>
      <c r="E37" s="22">
        <f t="shared" si="7"/>
        <v>66</v>
      </c>
      <c r="F37" s="22">
        <f t="shared" si="8"/>
        <v>65</v>
      </c>
      <c r="G37" s="22">
        <f>SUM(G87,G138)</f>
        <v>63</v>
      </c>
      <c r="H37" s="22">
        <f>SUM(H87,H138)</f>
        <v>2</v>
      </c>
      <c r="I37" s="22" t="s">
        <v>9</v>
      </c>
      <c r="J37" s="6" t="s">
        <v>10</v>
      </c>
    </row>
    <row r="38" spans="1:10" ht="12.75" customHeight="1" x14ac:dyDescent="0.2">
      <c r="A38" s="5" t="s">
        <v>38</v>
      </c>
      <c r="B38" s="22">
        <f t="shared" si="31"/>
        <v>16</v>
      </c>
      <c r="C38" s="22">
        <f t="shared" si="31"/>
        <v>199</v>
      </c>
      <c r="D38" s="22">
        <f t="shared" si="31"/>
        <v>109</v>
      </c>
      <c r="E38" s="22">
        <f t="shared" si="7"/>
        <v>324</v>
      </c>
      <c r="F38" s="22">
        <f t="shared" si="8"/>
        <v>308</v>
      </c>
      <c r="G38" s="22">
        <f>SUM(G88,G139)</f>
        <v>224</v>
      </c>
      <c r="H38" s="22">
        <f>SUM(H88,H139)</f>
        <v>65</v>
      </c>
      <c r="I38" s="22">
        <f>SUM(I88,I139)</f>
        <v>19</v>
      </c>
      <c r="J38" s="9">
        <f>SUM(I38/F38)*100</f>
        <v>6.1688311688311686</v>
      </c>
    </row>
    <row r="39" spans="1:10" ht="13.5" customHeight="1" x14ac:dyDescent="0.2">
      <c r="A39" s="5" t="s">
        <v>43</v>
      </c>
      <c r="B39" s="22">
        <f>SUM(B140)</f>
        <v>24</v>
      </c>
      <c r="C39" s="22">
        <f>SUM(C140)</f>
        <v>572</v>
      </c>
      <c r="D39" s="22">
        <f>SUM(D140)</f>
        <v>621</v>
      </c>
      <c r="E39" s="22">
        <f t="shared" si="7"/>
        <v>1217</v>
      </c>
      <c r="F39" s="22">
        <f t="shared" si="8"/>
        <v>1217</v>
      </c>
      <c r="G39" s="22">
        <f>SUM(G140)</f>
        <v>1183</v>
      </c>
      <c r="H39" s="22">
        <f>SUM(H140)</f>
        <v>34</v>
      </c>
      <c r="I39" s="22" t="s">
        <v>9</v>
      </c>
      <c r="J39" s="6" t="s">
        <v>10</v>
      </c>
    </row>
    <row r="40" spans="1:10" ht="13.5" customHeight="1" x14ac:dyDescent="0.2">
      <c r="A40" s="5" t="s">
        <v>32</v>
      </c>
      <c r="B40" s="22">
        <f t="shared" ref="B40:D42" si="32">SUM(B89,B141)</f>
        <v>10</v>
      </c>
      <c r="C40" s="22">
        <f t="shared" si="32"/>
        <v>143</v>
      </c>
      <c r="D40" s="22">
        <f t="shared" si="32"/>
        <v>30</v>
      </c>
      <c r="E40" s="22">
        <f t="shared" si="7"/>
        <v>183</v>
      </c>
      <c r="F40" s="22">
        <f t="shared" si="8"/>
        <v>180</v>
      </c>
      <c r="G40" s="22">
        <f>SUM(G89,G141)</f>
        <v>174</v>
      </c>
      <c r="H40" s="22">
        <f>SUM(H89,H141)</f>
        <v>6</v>
      </c>
      <c r="I40" s="22" t="s">
        <v>9</v>
      </c>
      <c r="J40" s="6" t="s">
        <v>10</v>
      </c>
    </row>
    <row r="41" spans="1:10" ht="13.5" customHeight="1" x14ac:dyDescent="0.2">
      <c r="A41" s="5" t="s">
        <v>36</v>
      </c>
      <c r="B41" s="22">
        <f t="shared" si="32"/>
        <v>35</v>
      </c>
      <c r="C41" s="22">
        <f t="shared" si="32"/>
        <v>432</v>
      </c>
      <c r="D41" s="22">
        <f t="shared" si="32"/>
        <v>1</v>
      </c>
      <c r="E41" s="22">
        <f t="shared" si="7"/>
        <v>468</v>
      </c>
      <c r="F41" s="22">
        <f t="shared" si="8"/>
        <v>468</v>
      </c>
      <c r="G41" s="22">
        <f>SUM(G90,G142)</f>
        <v>416</v>
      </c>
      <c r="H41" s="22" t="s">
        <v>9</v>
      </c>
      <c r="I41" s="22">
        <f>SUM(I90,I142)</f>
        <v>52</v>
      </c>
      <c r="J41" s="9">
        <f t="shared" ref="J41:J85" si="33">SUM(I41/F41)*100</f>
        <v>11.111111111111111</v>
      </c>
    </row>
    <row r="42" spans="1:10" ht="13.5" customHeight="1" x14ac:dyDescent="0.2">
      <c r="A42" s="5" t="s">
        <v>37</v>
      </c>
      <c r="B42" s="22">
        <f t="shared" si="32"/>
        <v>34</v>
      </c>
      <c r="C42" s="22">
        <f t="shared" si="32"/>
        <v>257</v>
      </c>
      <c r="D42" s="22">
        <f t="shared" si="32"/>
        <v>92</v>
      </c>
      <c r="E42" s="22">
        <f t="shared" si="7"/>
        <v>383</v>
      </c>
      <c r="F42" s="22">
        <f t="shared" si="8"/>
        <v>383</v>
      </c>
      <c r="G42" s="22">
        <f t="shared" ref="G42:I42" si="34">SUM(G91,G143)</f>
        <v>223</v>
      </c>
      <c r="H42" s="22">
        <f t="shared" si="34"/>
        <v>139</v>
      </c>
      <c r="I42" s="22">
        <f t="shared" si="34"/>
        <v>21</v>
      </c>
      <c r="J42" s="9">
        <f t="shared" si="33"/>
        <v>5.4830287206266322</v>
      </c>
    </row>
    <row r="43" spans="1:10" ht="13.5" customHeight="1" x14ac:dyDescent="0.2">
      <c r="A43" s="5" t="s">
        <v>19</v>
      </c>
      <c r="B43" s="22">
        <f t="shared" ref="B43:D43" si="35">SUM(B92,B144)</f>
        <v>4</v>
      </c>
      <c r="C43" s="22">
        <f t="shared" si="35"/>
        <v>205</v>
      </c>
      <c r="D43" s="22">
        <f t="shared" si="35"/>
        <v>89</v>
      </c>
      <c r="E43" s="22">
        <f t="shared" si="7"/>
        <v>298</v>
      </c>
      <c r="F43" s="22">
        <f t="shared" si="8"/>
        <v>295</v>
      </c>
      <c r="G43" s="22">
        <f t="shared" ref="G43:I43" si="36">SUM(G92,G144)</f>
        <v>118</v>
      </c>
      <c r="H43" s="22">
        <f t="shared" si="36"/>
        <v>155</v>
      </c>
      <c r="I43" s="22">
        <f t="shared" si="36"/>
        <v>22</v>
      </c>
      <c r="J43" s="9">
        <f t="shared" si="33"/>
        <v>7.4576271186440684</v>
      </c>
    </row>
    <row r="44" spans="1:10" ht="13.5" customHeight="1" x14ac:dyDescent="0.2">
      <c r="A44" s="5" t="s">
        <v>20</v>
      </c>
      <c r="B44" s="22">
        <f t="shared" ref="B44:D44" si="37">SUM(B93,B145)</f>
        <v>2</v>
      </c>
      <c r="C44" s="22">
        <f t="shared" si="37"/>
        <v>55</v>
      </c>
      <c r="D44" s="22">
        <f t="shared" si="37"/>
        <v>205</v>
      </c>
      <c r="E44" s="22">
        <f t="shared" si="7"/>
        <v>262</v>
      </c>
      <c r="F44" s="22">
        <f t="shared" si="8"/>
        <v>259</v>
      </c>
      <c r="G44" s="22">
        <f t="shared" ref="G44:I44" si="38">SUM(G93,G145)</f>
        <v>81</v>
      </c>
      <c r="H44" s="22">
        <f t="shared" si="38"/>
        <v>153</v>
      </c>
      <c r="I44" s="22">
        <f t="shared" si="38"/>
        <v>25</v>
      </c>
      <c r="J44" s="9">
        <f t="shared" si="33"/>
        <v>9.6525096525096519</v>
      </c>
    </row>
    <row r="45" spans="1:10" ht="13.5" customHeight="1" x14ac:dyDescent="0.2">
      <c r="A45" s="5" t="s">
        <v>21</v>
      </c>
      <c r="B45" s="22">
        <f t="shared" ref="B45:D45" si="39">SUM(B94,B146)</f>
        <v>7</v>
      </c>
      <c r="C45" s="22">
        <f t="shared" si="39"/>
        <v>108</v>
      </c>
      <c r="D45" s="22">
        <f t="shared" si="39"/>
        <v>302</v>
      </c>
      <c r="E45" s="22">
        <f t="shared" si="7"/>
        <v>417</v>
      </c>
      <c r="F45" s="22">
        <f t="shared" si="8"/>
        <v>417</v>
      </c>
      <c r="G45" s="22">
        <f t="shared" ref="G45:I45" si="40">SUM(G94,G146)</f>
        <v>40</v>
      </c>
      <c r="H45" s="22">
        <f t="shared" si="40"/>
        <v>297</v>
      </c>
      <c r="I45" s="22">
        <f t="shared" si="40"/>
        <v>80</v>
      </c>
      <c r="J45" s="9">
        <f t="shared" si="33"/>
        <v>19.18465227817746</v>
      </c>
    </row>
    <row r="46" spans="1:10" ht="14.25" customHeight="1" x14ac:dyDescent="0.2">
      <c r="A46" s="5" t="s">
        <v>34</v>
      </c>
      <c r="B46" s="22">
        <f t="shared" ref="B46:D46" si="41">SUM(B95,B147)</f>
        <v>5</v>
      </c>
      <c r="C46" s="22">
        <f t="shared" si="41"/>
        <v>48</v>
      </c>
      <c r="D46" s="22">
        <f t="shared" si="41"/>
        <v>62</v>
      </c>
      <c r="E46" s="22">
        <f t="shared" si="7"/>
        <v>115</v>
      </c>
      <c r="F46" s="22">
        <f t="shared" si="8"/>
        <v>115</v>
      </c>
      <c r="G46" s="22">
        <f t="shared" ref="G46:I46" si="42">SUM(G95,G147)</f>
        <v>3</v>
      </c>
      <c r="H46" s="22">
        <f t="shared" si="42"/>
        <v>94</v>
      </c>
      <c r="I46" s="22">
        <f t="shared" si="42"/>
        <v>18</v>
      </c>
      <c r="J46" s="9">
        <f t="shared" si="33"/>
        <v>15.65217391304348</v>
      </c>
    </row>
    <row r="47" spans="1:10" ht="13.5" customHeight="1" x14ac:dyDescent="0.2">
      <c r="A47" s="5" t="s">
        <v>23</v>
      </c>
      <c r="B47" s="22">
        <f t="shared" ref="B47:D47" si="43">SUM(B96,B148)</f>
        <v>23</v>
      </c>
      <c r="C47" s="22">
        <f t="shared" si="43"/>
        <v>1328</v>
      </c>
      <c r="D47" s="22">
        <f t="shared" si="43"/>
        <v>49</v>
      </c>
      <c r="E47" s="22">
        <f t="shared" si="7"/>
        <v>1400</v>
      </c>
      <c r="F47" s="22">
        <f t="shared" si="8"/>
        <v>1400</v>
      </c>
      <c r="G47" s="22">
        <f t="shared" ref="G47:I47" si="44">SUM(G96,G148)</f>
        <v>307</v>
      </c>
      <c r="H47" s="22">
        <f t="shared" si="44"/>
        <v>1051</v>
      </c>
      <c r="I47" s="22">
        <f t="shared" si="44"/>
        <v>42</v>
      </c>
      <c r="J47" s="9">
        <f t="shared" si="33"/>
        <v>3</v>
      </c>
    </row>
    <row r="48" spans="1:10" ht="13.5" customHeight="1" x14ac:dyDescent="0.2">
      <c r="A48" s="5" t="s">
        <v>50</v>
      </c>
      <c r="B48" s="22" t="s">
        <v>9</v>
      </c>
      <c r="C48" s="22">
        <f t="shared" ref="C48:D50" si="45">SUM(C97,C149)</f>
        <v>130</v>
      </c>
      <c r="D48" s="22">
        <f t="shared" si="45"/>
        <v>169</v>
      </c>
      <c r="E48" s="22">
        <f t="shared" si="7"/>
        <v>299</v>
      </c>
      <c r="F48" s="22">
        <f t="shared" si="8"/>
        <v>285</v>
      </c>
      <c r="G48" s="22">
        <f t="shared" ref="G48:I48" si="46">SUM(G97,G149)</f>
        <v>7</v>
      </c>
      <c r="H48" s="22">
        <f t="shared" si="46"/>
        <v>166</v>
      </c>
      <c r="I48" s="22">
        <f t="shared" si="46"/>
        <v>112</v>
      </c>
      <c r="J48" s="9">
        <f t="shared" ref="J48" si="47">SUM(I48/F48)*100</f>
        <v>39.298245614035089</v>
      </c>
    </row>
    <row r="49" spans="1:10" ht="13.5" customHeight="1" x14ac:dyDescent="0.2">
      <c r="A49" s="5" t="s">
        <v>63</v>
      </c>
      <c r="B49" s="22" t="s">
        <v>9</v>
      </c>
      <c r="C49" s="22">
        <f t="shared" si="45"/>
        <v>197</v>
      </c>
      <c r="D49" s="22">
        <f t="shared" si="45"/>
        <v>325</v>
      </c>
      <c r="E49" s="22">
        <f t="shared" si="7"/>
        <v>522</v>
      </c>
      <c r="F49" s="22">
        <f t="shared" si="8"/>
        <v>482</v>
      </c>
      <c r="G49" s="22">
        <f t="shared" ref="G49:I49" si="48">SUM(G98,G150)</f>
        <v>34</v>
      </c>
      <c r="H49" s="22">
        <f t="shared" si="48"/>
        <v>199</v>
      </c>
      <c r="I49" s="22">
        <f t="shared" si="48"/>
        <v>249</v>
      </c>
      <c r="J49" s="9">
        <f t="shared" ref="J49:J50" si="49">SUM(I49/F49)*100</f>
        <v>51.659751037344407</v>
      </c>
    </row>
    <row r="50" spans="1:10" ht="13.5" customHeight="1" x14ac:dyDescent="0.2">
      <c r="A50" s="5" t="s">
        <v>51</v>
      </c>
      <c r="B50" s="22" t="s">
        <v>9</v>
      </c>
      <c r="C50" s="22">
        <f t="shared" si="45"/>
        <v>204</v>
      </c>
      <c r="D50" s="22">
        <f t="shared" si="45"/>
        <v>441</v>
      </c>
      <c r="E50" s="22">
        <f t="shared" si="7"/>
        <v>645</v>
      </c>
      <c r="F50" s="22">
        <f t="shared" si="8"/>
        <v>633</v>
      </c>
      <c r="G50" s="22">
        <f t="shared" ref="G50:I50" si="50">SUM(G99,G151)</f>
        <v>17</v>
      </c>
      <c r="H50" s="22">
        <f t="shared" si="50"/>
        <v>581</v>
      </c>
      <c r="I50" s="22">
        <f t="shared" si="50"/>
        <v>35</v>
      </c>
      <c r="J50" s="9">
        <f t="shared" si="49"/>
        <v>5.5292259083728279</v>
      </c>
    </row>
    <row r="51" spans="1:10" ht="13.5" customHeight="1" x14ac:dyDescent="0.2">
      <c r="A51" s="5" t="s">
        <v>24</v>
      </c>
      <c r="B51" s="22">
        <f t="shared" ref="B51:D51" si="51">SUM(B100,B152)</f>
        <v>6</v>
      </c>
      <c r="C51" s="22">
        <f t="shared" si="51"/>
        <v>73</v>
      </c>
      <c r="D51" s="22">
        <f t="shared" si="51"/>
        <v>13</v>
      </c>
      <c r="E51" s="22">
        <f t="shared" si="7"/>
        <v>92</v>
      </c>
      <c r="F51" s="22">
        <f t="shared" si="8"/>
        <v>92</v>
      </c>
      <c r="G51" s="22">
        <f t="shared" ref="G51:I51" si="52">SUM(G100,G152)</f>
        <v>78</v>
      </c>
      <c r="H51" s="22">
        <f t="shared" si="52"/>
        <v>12</v>
      </c>
      <c r="I51" s="22">
        <f t="shared" si="52"/>
        <v>2</v>
      </c>
      <c r="J51" s="9">
        <f t="shared" si="33"/>
        <v>2.1739130434782608</v>
      </c>
    </row>
    <row r="52" spans="1:10" ht="13.5" customHeight="1" x14ac:dyDescent="0.2">
      <c r="A52" s="7" t="s">
        <v>25</v>
      </c>
      <c r="B52" s="22">
        <f>SUM(B101,B153)</f>
        <v>27</v>
      </c>
      <c r="C52" s="22">
        <f>SUM(C101,C153)</f>
        <v>1056</v>
      </c>
      <c r="D52" s="22" t="s">
        <v>9</v>
      </c>
      <c r="E52" s="22">
        <f t="shared" si="7"/>
        <v>1083</v>
      </c>
      <c r="F52" s="22">
        <f t="shared" si="8"/>
        <v>1083</v>
      </c>
      <c r="G52" s="22">
        <f>SUM(G101,G153)</f>
        <v>958</v>
      </c>
      <c r="H52" s="22">
        <f>SUM(H101,H153)</f>
        <v>125</v>
      </c>
      <c r="I52" s="22" t="s">
        <v>9</v>
      </c>
      <c r="J52" s="9" t="s">
        <v>9</v>
      </c>
    </row>
    <row r="53" spans="1:10" ht="17.25" customHeight="1" x14ac:dyDescent="0.2">
      <c r="A53" s="29" t="s">
        <v>44</v>
      </c>
      <c r="B53" s="22">
        <f>SUM(B54:B101)</f>
        <v>293</v>
      </c>
      <c r="C53" s="22">
        <f>SUM(C54:C101)</f>
        <v>8497</v>
      </c>
      <c r="D53" s="22" t="s">
        <v>62</v>
      </c>
      <c r="E53" s="22">
        <f>SUM(B53:C53)</f>
        <v>8790</v>
      </c>
      <c r="F53" s="22">
        <f>SUM(G53,I53)</f>
        <v>8376</v>
      </c>
      <c r="G53" s="22">
        <f>SUM(G54:G101)</f>
        <v>6781</v>
      </c>
      <c r="H53" s="22" t="s">
        <v>62</v>
      </c>
      <c r="I53" s="22">
        <f>SUM(I54:I101)</f>
        <v>1595</v>
      </c>
      <c r="J53" s="9">
        <f t="shared" si="33"/>
        <v>19.042502387774594</v>
      </c>
    </row>
    <row r="54" spans="1:10" ht="17.25" customHeight="1" x14ac:dyDescent="0.2">
      <c r="A54" s="5" t="s">
        <v>56</v>
      </c>
      <c r="B54" s="3" t="s">
        <v>9</v>
      </c>
      <c r="C54" s="3">
        <v>3</v>
      </c>
      <c r="D54" s="3">
        <v>63</v>
      </c>
      <c r="E54" s="22">
        <f t="shared" ref="E54" si="53">SUM(B54:D54)</f>
        <v>66</v>
      </c>
      <c r="F54" s="22">
        <f t="shared" ref="F54" si="54">SUM(G54:I54)</f>
        <v>59</v>
      </c>
      <c r="G54" s="3">
        <v>48</v>
      </c>
      <c r="H54" s="3">
        <v>6</v>
      </c>
      <c r="I54" s="4">
        <v>5</v>
      </c>
      <c r="J54" s="9">
        <f t="shared" ref="J54" si="55">SUM(I54/F54)*100</f>
        <v>8.4745762711864394</v>
      </c>
    </row>
    <row r="55" spans="1:10" ht="15" customHeight="1" x14ac:dyDescent="0.2">
      <c r="A55" s="5" t="s">
        <v>26</v>
      </c>
      <c r="B55" s="3">
        <v>33</v>
      </c>
      <c r="C55" s="28">
        <v>1136</v>
      </c>
      <c r="D55" s="28">
        <v>750</v>
      </c>
      <c r="E55" s="22">
        <f t="shared" ref="E55:E89" si="56">SUM(B55:D55)</f>
        <v>1919</v>
      </c>
      <c r="F55" s="22">
        <f t="shared" ref="F55:F89" si="57">SUM(G55:I55)</f>
        <v>1907</v>
      </c>
      <c r="G55" s="4">
        <v>1394</v>
      </c>
      <c r="H55" s="4">
        <v>402</v>
      </c>
      <c r="I55" s="3">
        <v>111</v>
      </c>
      <c r="J55" s="9">
        <f t="shared" si="33"/>
        <v>5.820660723649711</v>
      </c>
    </row>
    <row r="56" spans="1:10" ht="15" customHeight="1" x14ac:dyDescent="0.2">
      <c r="A56" s="5" t="s">
        <v>49</v>
      </c>
      <c r="B56" s="3" t="s">
        <v>9</v>
      </c>
      <c r="C56" s="3">
        <v>36</v>
      </c>
      <c r="D56" s="3">
        <v>8</v>
      </c>
      <c r="E56" s="22">
        <f t="shared" si="56"/>
        <v>44</v>
      </c>
      <c r="F56" s="22">
        <f t="shared" si="57"/>
        <v>44</v>
      </c>
      <c r="G56" s="3">
        <v>23</v>
      </c>
      <c r="H56" s="3">
        <v>17</v>
      </c>
      <c r="I56" s="4">
        <v>4</v>
      </c>
      <c r="J56" s="9">
        <f t="shared" si="33"/>
        <v>9.0909090909090917</v>
      </c>
    </row>
    <row r="57" spans="1:10" ht="15" customHeight="1" x14ac:dyDescent="0.2">
      <c r="A57" s="5" t="s">
        <v>64</v>
      </c>
      <c r="B57" s="3" t="s">
        <v>9</v>
      </c>
      <c r="C57" s="3">
        <v>1815</v>
      </c>
      <c r="D57" s="3">
        <v>1425</v>
      </c>
      <c r="E57" s="22">
        <f t="shared" si="56"/>
        <v>3240</v>
      </c>
      <c r="F57" s="22">
        <f t="shared" si="57"/>
        <v>3074</v>
      </c>
      <c r="G57" s="3">
        <v>1265</v>
      </c>
      <c r="H57" s="3">
        <v>1163</v>
      </c>
      <c r="I57" s="4">
        <v>646</v>
      </c>
      <c r="J57" s="9">
        <f t="shared" si="33"/>
        <v>21.014964216005204</v>
      </c>
    </row>
    <row r="58" spans="1:10" ht="15" customHeight="1" x14ac:dyDescent="0.2">
      <c r="A58" s="5" t="s">
        <v>65</v>
      </c>
      <c r="B58" s="3" t="s">
        <v>9</v>
      </c>
      <c r="C58" s="3">
        <v>743</v>
      </c>
      <c r="D58" s="3">
        <v>239</v>
      </c>
      <c r="E58" s="22">
        <f t="shared" si="56"/>
        <v>982</v>
      </c>
      <c r="F58" s="22">
        <f t="shared" si="57"/>
        <v>965</v>
      </c>
      <c r="G58" s="3">
        <v>162</v>
      </c>
      <c r="H58" s="3">
        <v>697</v>
      </c>
      <c r="I58" s="4">
        <v>106</v>
      </c>
      <c r="J58" s="9">
        <f t="shared" ref="J58" si="58">SUM(I58/F58)*100</f>
        <v>10.984455958549223</v>
      </c>
    </row>
    <row r="59" spans="1:10" ht="13.5" customHeight="1" x14ac:dyDescent="0.2">
      <c r="A59" s="5" t="s">
        <v>27</v>
      </c>
      <c r="B59" s="3">
        <v>4</v>
      </c>
      <c r="C59" s="3">
        <v>18</v>
      </c>
      <c r="D59" s="3">
        <v>68</v>
      </c>
      <c r="E59" s="22">
        <f t="shared" si="56"/>
        <v>90</v>
      </c>
      <c r="F59" s="22">
        <f t="shared" si="57"/>
        <v>90</v>
      </c>
      <c r="G59" s="3" t="s">
        <v>9</v>
      </c>
      <c r="H59" s="3">
        <v>78</v>
      </c>
      <c r="I59" s="4">
        <v>12</v>
      </c>
      <c r="J59" s="9">
        <f t="shared" si="33"/>
        <v>13.333333333333334</v>
      </c>
    </row>
    <row r="60" spans="1:10" ht="13.5" customHeight="1" x14ac:dyDescent="0.2">
      <c r="A60" s="5" t="s">
        <v>28</v>
      </c>
      <c r="B60" s="3">
        <v>6</v>
      </c>
      <c r="C60" s="3">
        <v>14</v>
      </c>
      <c r="D60" s="3">
        <v>39</v>
      </c>
      <c r="E60" s="22">
        <f t="shared" si="56"/>
        <v>59</v>
      </c>
      <c r="F60" s="22">
        <f t="shared" si="57"/>
        <v>59</v>
      </c>
      <c r="G60" s="3" t="s">
        <v>9</v>
      </c>
      <c r="H60" s="3">
        <v>46</v>
      </c>
      <c r="I60" s="4">
        <v>13</v>
      </c>
      <c r="J60" s="9">
        <f t="shared" si="33"/>
        <v>22.033898305084744</v>
      </c>
    </row>
    <row r="61" spans="1:10" ht="13.5" customHeight="1" x14ac:dyDescent="0.2">
      <c r="A61" s="5" t="s">
        <v>55</v>
      </c>
      <c r="B61" s="3" t="s">
        <v>9</v>
      </c>
      <c r="C61" s="3">
        <v>33</v>
      </c>
      <c r="D61" s="3">
        <v>11</v>
      </c>
      <c r="E61" s="22">
        <f t="shared" ref="E61" si="59">SUM(B61:D61)</f>
        <v>44</v>
      </c>
      <c r="F61" s="22">
        <f t="shared" ref="F61" si="60">SUM(G61:I61)</f>
        <v>44</v>
      </c>
      <c r="G61" s="3" t="s">
        <v>9</v>
      </c>
      <c r="H61" s="3">
        <v>22</v>
      </c>
      <c r="I61" s="4">
        <v>22</v>
      </c>
      <c r="J61" s="9">
        <f t="shared" ref="J61" si="61">SUM(I61/F61)*100</f>
        <v>50</v>
      </c>
    </row>
    <row r="62" spans="1:10" ht="13.5" customHeight="1" x14ac:dyDescent="0.2">
      <c r="A62" s="7" t="s">
        <v>35</v>
      </c>
      <c r="B62" s="3">
        <v>1</v>
      </c>
      <c r="C62" s="3">
        <v>3</v>
      </c>
      <c r="D62" s="3">
        <v>14</v>
      </c>
      <c r="E62" s="22">
        <f t="shared" si="56"/>
        <v>18</v>
      </c>
      <c r="F62" s="22">
        <f t="shared" si="57"/>
        <v>18</v>
      </c>
      <c r="G62" s="3">
        <v>2</v>
      </c>
      <c r="H62" s="3">
        <v>11</v>
      </c>
      <c r="I62" s="4">
        <v>5</v>
      </c>
      <c r="J62" s="9">
        <f t="shared" si="33"/>
        <v>27.777777777777779</v>
      </c>
    </row>
    <row r="63" spans="1:10" ht="13.5" customHeight="1" x14ac:dyDescent="0.2">
      <c r="A63" s="37" t="s">
        <v>60</v>
      </c>
      <c r="B63" s="37"/>
      <c r="C63" s="37"/>
      <c r="D63" s="37"/>
      <c r="E63" s="37"/>
      <c r="F63" s="37"/>
      <c r="G63" s="37"/>
      <c r="H63" s="37"/>
      <c r="I63" s="37"/>
      <c r="J63" s="37"/>
    </row>
    <row r="64" spans="1:10" ht="13.5" customHeight="1" x14ac:dyDescent="0.2">
      <c r="A64" s="38" t="s">
        <v>61</v>
      </c>
      <c r="B64" s="38"/>
      <c r="C64" s="38"/>
      <c r="D64" s="38"/>
      <c r="E64" s="38"/>
      <c r="F64" s="38"/>
      <c r="G64" s="38"/>
      <c r="H64" s="38"/>
      <c r="I64" s="38"/>
      <c r="J64" s="38"/>
    </row>
    <row r="65" spans="1:10" ht="13.5" customHeight="1" x14ac:dyDescent="0.2">
      <c r="A65" s="54" t="s">
        <v>0</v>
      </c>
      <c r="B65" s="54"/>
      <c r="C65" s="54"/>
      <c r="D65" s="54"/>
      <c r="E65" s="54"/>
      <c r="F65" s="54"/>
      <c r="G65" s="54"/>
      <c r="H65" s="54"/>
      <c r="I65" s="54"/>
      <c r="J65" s="54"/>
    </row>
    <row r="66" spans="1:10" ht="13.5" customHeight="1" x14ac:dyDescent="0.2">
      <c r="A66" s="40" t="s">
        <v>1</v>
      </c>
      <c r="B66" s="43" t="s">
        <v>2</v>
      </c>
      <c r="C66" s="44"/>
      <c r="D66" s="44"/>
      <c r="E66" s="44"/>
      <c r="F66" s="44"/>
      <c r="G66" s="44"/>
      <c r="H66" s="44"/>
      <c r="I66" s="44"/>
      <c r="J66" s="44"/>
    </row>
    <row r="67" spans="1:10" ht="13.5" customHeight="1" x14ac:dyDescent="0.2">
      <c r="A67" s="41"/>
      <c r="B67" s="45" t="s">
        <v>3</v>
      </c>
      <c r="C67" s="45" t="s">
        <v>11</v>
      </c>
      <c r="D67" s="45" t="s">
        <v>52</v>
      </c>
      <c r="E67" s="45" t="s">
        <v>13</v>
      </c>
      <c r="F67" s="48" t="s">
        <v>4</v>
      </c>
      <c r="G67" s="49"/>
      <c r="H67" s="49"/>
      <c r="I67" s="49"/>
      <c r="J67" s="49"/>
    </row>
    <row r="68" spans="1:10" ht="13.5" customHeight="1" x14ac:dyDescent="0.2">
      <c r="A68" s="41"/>
      <c r="B68" s="46"/>
      <c r="C68" s="46"/>
      <c r="D68" s="46"/>
      <c r="E68" s="46"/>
      <c r="F68" s="45" t="s">
        <v>5</v>
      </c>
      <c r="G68" s="45" t="s">
        <v>6</v>
      </c>
      <c r="H68" s="45" t="s">
        <v>53</v>
      </c>
      <c r="I68" s="50" t="s">
        <v>7</v>
      </c>
      <c r="J68" s="51"/>
    </row>
    <row r="69" spans="1:10" ht="13.5" customHeight="1" x14ac:dyDescent="0.2">
      <c r="A69" s="41"/>
      <c r="B69" s="46"/>
      <c r="C69" s="46"/>
      <c r="D69" s="46"/>
      <c r="E69" s="46"/>
      <c r="F69" s="46"/>
      <c r="G69" s="46"/>
      <c r="H69" s="46"/>
      <c r="I69" s="45" t="s">
        <v>8</v>
      </c>
      <c r="J69" s="52" t="s">
        <v>12</v>
      </c>
    </row>
    <row r="70" spans="1:10" ht="13.5" customHeight="1" x14ac:dyDescent="0.2">
      <c r="A70" s="41"/>
      <c r="B70" s="46"/>
      <c r="C70" s="46"/>
      <c r="D70" s="46"/>
      <c r="E70" s="46"/>
      <c r="F70" s="46"/>
      <c r="G70" s="46"/>
      <c r="H70" s="46"/>
      <c r="I70" s="46"/>
      <c r="J70" s="53"/>
    </row>
    <row r="71" spans="1:10" ht="13.5" customHeight="1" x14ac:dyDescent="0.2">
      <c r="A71" s="41"/>
      <c r="B71" s="46"/>
      <c r="C71" s="46"/>
      <c r="D71" s="46"/>
      <c r="E71" s="46"/>
      <c r="F71" s="46"/>
      <c r="G71" s="46"/>
      <c r="H71" s="46"/>
      <c r="I71" s="46"/>
      <c r="J71" s="53"/>
    </row>
    <row r="72" spans="1:10" ht="13.5" customHeight="1" x14ac:dyDescent="0.2">
      <c r="A72" s="42"/>
      <c r="B72" s="47"/>
      <c r="C72" s="47"/>
      <c r="D72" s="47"/>
      <c r="E72" s="47"/>
      <c r="F72" s="47"/>
      <c r="G72" s="47"/>
      <c r="H72" s="47"/>
      <c r="I72" s="47"/>
      <c r="J72" s="43"/>
    </row>
    <row r="73" spans="1:10" ht="13.5" customHeight="1" x14ac:dyDescent="0.2">
      <c r="A73" s="31"/>
      <c r="B73" s="32"/>
      <c r="C73" s="32"/>
      <c r="D73" s="32"/>
      <c r="E73" s="32"/>
      <c r="F73" s="32"/>
      <c r="G73" s="32"/>
      <c r="H73" s="32"/>
      <c r="I73" s="32"/>
      <c r="J73" s="33"/>
    </row>
    <row r="74" spans="1:10" ht="13.5" customHeight="1" x14ac:dyDescent="0.2">
      <c r="A74" s="30" t="s">
        <v>48</v>
      </c>
      <c r="B74" s="32"/>
      <c r="C74" s="32"/>
      <c r="D74" s="32"/>
      <c r="E74" s="32"/>
      <c r="F74" s="32"/>
      <c r="G74" s="32"/>
      <c r="H74" s="32"/>
      <c r="I74" s="32"/>
      <c r="J74" s="33"/>
    </row>
    <row r="75" spans="1:10" ht="13.5" customHeight="1" x14ac:dyDescent="0.2">
      <c r="A75" s="5" t="s">
        <v>14</v>
      </c>
      <c r="B75" s="3">
        <v>5</v>
      </c>
      <c r="C75" s="3">
        <v>19</v>
      </c>
      <c r="D75" s="3">
        <v>29</v>
      </c>
      <c r="E75" s="22">
        <f t="shared" si="56"/>
        <v>53</v>
      </c>
      <c r="F75" s="22">
        <f t="shared" si="57"/>
        <v>53</v>
      </c>
      <c r="G75" s="3" t="s">
        <v>9</v>
      </c>
      <c r="H75" s="3">
        <v>43</v>
      </c>
      <c r="I75" s="3">
        <v>10</v>
      </c>
      <c r="J75" s="9">
        <f t="shared" si="33"/>
        <v>18.867924528301888</v>
      </c>
    </row>
    <row r="76" spans="1:10" ht="13.5" customHeight="1" x14ac:dyDescent="0.2">
      <c r="A76" s="5" t="s">
        <v>33</v>
      </c>
      <c r="B76" s="3">
        <v>4</v>
      </c>
      <c r="C76" s="3">
        <v>19</v>
      </c>
      <c r="D76" s="3">
        <v>26</v>
      </c>
      <c r="E76" s="22">
        <f t="shared" si="56"/>
        <v>49</v>
      </c>
      <c r="F76" s="22">
        <f t="shared" si="57"/>
        <v>49</v>
      </c>
      <c r="G76" s="4">
        <v>3</v>
      </c>
      <c r="H76" s="4">
        <v>30</v>
      </c>
      <c r="I76" s="4">
        <v>16</v>
      </c>
      <c r="J76" s="9">
        <f t="shared" si="33"/>
        <v>32.653061224489797</v>
      </c>
    </row>
    <row r="77" spans="1:10" ht="13.5" customHeight="1" x14ac:dyDescent="0.2">
      <c r="A77" s="5" t="s">
        <v>22</v>
      </c>
      <c r="B77" s="3">
        <v>38</v>
      </c>
      <c r="C77" s="3">
        <v>1201</v>
      </c>
      <c r="D77" s="3">
        <v>579</v>
      </c>
      <c r="E77" s="22">
        <f t="shared" si="56"/>
        <v>1818</v>
      </c>
      <c r="F77" s="22">
        <f t="shared" si="57"/>
        <v>1818</v>
      </c>
      <c r="G77" s="3">
        <v>1363</v>
      </c>
      <c r="H77" s="3">
        <v>351</v>
      </c>
      <c r="I77" s="4">
        <v>104</v>
      </c>
      <c r="J77" s="9">
        <f t="shared" si="33"/>
        <v>5.7205720572057208</v>
      </c>
    </row>
    <row r="78" spans="1:10" ht="13.5" customHeight="1" x14ac:dyDescent="0.2">
      <c r="A78" s="5" t="s">
        <v>54</v>
      </c>
      <c r="B78" s="3" t="s">
        <v>9</v>
      </c>
      <c r="C78" s="3" t="s">
        <v>9</v>
      </c>
      <c r="D78" s="3">
        <v>1</v>
      </c>
      <c r="E78" s="22">
        <f t="shared" ref="E78" si="62">SUM(B78:D78)</f>
        <v>1</v>
      </c>
      <c r="F78" s="22">
        <f t="shared" ref="F78" si="63">SUM(G78:I78)</f>
        <v>1</v>
      </c>
      <c r="G78" s="3" t="s">
        <v>9</v>
      </c>
      <c r="H78" s="4">
        <v>1</v>
      </c>
      <c r="I78" s="3" t="s">
        <v>9</v>
      </c>
      <c r="J78" s="6" t="s">
        <v>10</v>
      </c>
    </row>
    <row r="79" spans="1:10" ht="13.5" customHeight="1" x14ac:dyDescent="0.2">
      <c r="A79" s="5" t="s">
        <v>15</v>
      </c>
      <c r="B79" s="3">
        <v>15</v>
      </c>
      <c r="C79" s="3">
        <v>250</v>
      </c>
      <c r="D79" s="3">
        <v>113</v>
      </c>
      <c r="E79" s="22">
        <f t="shared" si="56"/>
        <v>378</v>
      </c>
      <c r="F79" s="22">
        <f t="shared" si="57"/>
        <v>369</v>
      </c>
      <c r="G79" s="3">
        <v>276</v>
      </c>
      <c r="H79" s="3">
        <v>62</v>
      </c>
      <c r="I79" s="4">
        <v>31</v>
      </c>
      <c r="J79" s="9">
        <f t="shared" si="33"/>
        <v>8.4010840108401084</v>
      </c>
    </row>
    <row r="80" spans="1:10" ht="13.5" customHeight="1" x14ac:dyDescent="0.2">
      <c r="A80" s="5" t="s">
        <v>16</v>
      </c>
      <c r="B80" s="3">
        <v>13</v>
      </c>
      <c r="C80" s="3">
        <v>151</v>
      </c>
      <c r="D80" s="3">
        <v>71</v>
      </c>
      <c r="E80" s="22">
        <f t="shared" si="56"/>
        <v>235</v>
      </c>
      <c r="F80" s="22">
        <f t="shared" si="57"/>
        <v>234</v>
      </c>
      <c r="G80" s="4">
        <v>190</v>
      </c>
      <c r="H80" s="4">
        <v>25</v>
      </c>
      <c r="I80" s="4">
        <v>19</v>
      </c>
      <c r="J80" s="9">
        <f t="shared" si="33"/>
        <v>8.1196581196581192</v>
      </c>
    </row>
    <row r="81" spans="1:10" ht="13.5" customHeight="1" x14ac:dyDescent="0.2">
      <c r="A81" s="10" t="s">
        <v>17</v>
      </c>
      <c r="B81" s="3">
        <v>3</v>
      </c>
      <c r="C81" s="3">
        <v>5</v>
      </c>
      <c r="D81" s="3">
        <v>19</v>
      </c>
      <c r="E81" s="22">
        <f t="shared" si="56"/>
        <v>27</v>
      </c>
      <c r="F81" s="22">
        <f t="shared" si="57"/>
        <v>27</v>
      </c>
      <c r="G81" s="4">
        <v>18</v>
      </c>
      <c r="H81" s="4">
        <v>8</v>
      </c>
      <c r="I81" s="4">
        <v>1</v>
      </c>
      <c r="J81" s="9">
        <f t="shared" si="33"/>
        <v>3.7037037037037033</v>
      </c>
    </row>
    <row r="82" spans="1:10" ht="13.5" customHeight="1" x14ac:dyDescent="0.2">
      <c r="A82" s="5" t="s">
        <v>57</v>
      </c>
      <c r="B82" s="3" t="s">
        <v>9</v>
      </c>
      <c r="C82" s="3">
        <v>19</v>
      </c>
      <c r="D82" s="3">
        <v>14</v>
      </c>
      <c r="E82" s="22">
        <f t="shared" ref="E82" si="64">SUM(B82:D82)</f>
        <v>33</v>
      </c>
      <c r="F82" s="22">
        <f t="shared" ref="F82" si="65">SUM(G82:I82)</f>
        <v>33</v>
      </c>
      <c r="G82" s="3">
        <v>15</v>
      </c>
      <c r="H82" s="3">
        <v>16</v>
      </c>
      <c r="I82" s="4">
        <v>2</v>
      </c>
      <c r="J82" s="9">
        <f t="shared" ref="J82" si="66">SUM(I82/F82)*100</f>
        <v>6.0606060606060606</v>
      </c>
    </row>
    <row r="83" spans="1:10" ht="13.5" customHeight="1" x14ac:dyDescent="0.2">
      <c r="A83" s="5" t="s">
        <v>18</v>
      </c>
      <c r="B83" s="3">
        <v>19</v>
      </c>
      <c r="C83" s="3">
        <v>110</v>
      </c>
      <c r="D83" s="3">
        <v>12</v>
      </c>
      <c r="E83" s="22">
        <f t="shared" si="56"/>
        <v>141</v>
      </c>
      <c r="F83" s="22">
        <f t="shared" si="57"/>
        <v>141</v>
      </c>
      <c r="G83" s="3">
        <v>85</v>
      </c>
      <c r="H83" s="3">
        <v>29</v>
      </c>
      <c r="I83" s="4">
        <v>27</v>
      </c>
      <c r="J83" s="9">
        <f t="shared" si="33"/>
        <v>19.148936170212767</v>
      </c>
    </row>
    <row r="84" spans="1:10" ht="13.5" customHeight="1" x14ac:dyDescent="0.2">
      <c r="A84" s="5" t="s">
        <v>29</v>
      </c>
      <c r="B84" s="3">
        <v>20</v>
      </c>
      <c r="C84" s="3">
        <v>170</v>
      </c>
      <c r="D84" s="3">
        <v>10</v>
      </c>
      <c r="E84" s="22">
        <f t="shared" si="56"/>
        <v>200</v>
      </c>
      <c r="F84" s="22">
        <f t="shared" si="57"/>
        <v>200</v>
      </c>
      <c r="G84" s="4">
        <v>141</v>
      </c>
      <c r="H84" s="4">
        <v>36</v>
      </c>
      <c r="I84" s="4">
        <v>23</v>
      </c>
      <c r="J84" s="9">
        <f t="shared" si="33"/>
        <v>11.5</v>
      </c>
    </row>
    <row r="85" spans="1:10" ht="14.25" customHeight="1" x14ac:dyDescent="0.2">
      <c r="A85" s="5" t="s">
        <v>30</v>
      </c>
      <c r="B85" s="3">
        <v>20</v>
      </c>
      <c r="C85" s="3">
        <v>201</v>
      </c>
      <c r="D85" s="3">
        <v>103</v>
      </c>
      <c r="E85" s="22">
        <f t="shared" si="56"/>
        <v>324</v>
      </c>
      <c r="F85" s="22">
        <f t="shared" si="57"/>
        <v>324</v>
      </c>
      <c r="G85" s="4">
        <v>212</v>
      </c>
      <c r="H85" s="4">
        <v>81</v>
      </c>
      <c r="I85" s="4">
        <v>31</v>
      </c>
      <c r="J85" s="9">
        <f t="shared" si="33"/>
        <v>9.5679012345679002</v>
      </c>
    </row>
    <row r="86" spans="1:10" ht="14.25" customHeight="1" x14ac:dyDescent="0.2">
      <c r="A86" s="5" t="s">
        <v>58</v>
      </c>
      <c r="B86" s="3" t="s">
        <v>9</v>
      </c>
      <c r="C86" s="3">
        <v>94</v>
      </c>
      <c r="D86" s="3">
        <v>70</v>
      </c>
      <c r="E86" s="22">
        <f t="shared" ref="E86" si="67">SUM(B86:D86)</f>
        <v>164</v>
      </c>
      <c r="F86" s="22">
        <f t="shared" ref="F86" si="68">SUM(G86:I86)</f>
        <v>129</v>
      </c>
      <c r="G86" s="4">
        <v>68</v>
      </c>
      <c r="H86" s="4">
        <v>43</v>
      </c>
      <c r="I86" s="4">
        <v>18</v>
      </c>
      <c r="J86" s="9">
        <f t="shared" ref="J86" si="69">SUM(I86/F86)*100</f>
        <v>13.953488372093023</v>
      </c>
    </row>
    <row r="87" spans="1:10" ht="13.5" customHeight="1" x14ac:dyDescent="0.2">
      <c r="A87" s="5" t="s">
        <v>31</v>
      </c>
      <c r="B87" s="3">
        <v>1</v>
      </c>
      <c r="C87" s="3">
        <v>19</v>
      </c>
      <c r="D87" s="3">
        <v>4</v>
      </c>
      <c r="E87" s="22">
        <f t="shared" si="56"/>
        <v>24</v>
      </c>
      <c r="F87" s="22">
        <f t="shared" si="57"/>
        <v>24</v>
      </c>
      <c r="G87" s="3">
        <v>23</v>
      </c>
      <c r="H87" s="3">
        <v>1</v>
      </c>
      <c r="I87" s="3" t="s">
        <v>9</v>
      </c>
      <c r="J87" s="6" t="s">
        <v>10</v>
      </c>
    </row>
    <row r="88" spans="1:10" ht="14.25" customHeight="1" x14ac:dyDescent="0.2">
      <c r="A88" s="5" t="s">
        <v>38</v>
      </c>
      <c r="B88" s="3">
        <v>10</v>
      </c>
      <c r="C88" s="4">
        <v>128</v>
      </c>
      <c r="D88" s="4">
        <v>70</v>
      </c>
      <c r="E88" s="22">
        <f t="shared" si="56"/>
        <v>208</v>
      </c>
      <c r="F88" s="22">
        <f t="shared" si="57"/>
        <v>197</v>
      </c>
      <c r="G88" s="3">
        <v>134</v>
      </c>
      <c r="H88" s="3">
        <v>52</v>
      </c>
      <c r="I88" s="4">
        <v>11</v>
      </c>
      <c r="J88" s="9">
        <f>SUM(I88/F88)*100</f>
        <v>5.5837563451776653</v>
      </c>
    </row>
    <row r="89" spans="1:10" ht="13.5" customHeight="1" x14ac:dyDescent="0.2">
      <c r="A89" s="5" t="s">
        <v>32</v>
      </c>
      <c r="B89" s="3">
        <v>5</v>
      </c>
      <c r="C89" s="4">
        <v>48</v>
      </c>
      <c r="D89" s="4">
        <v>13</v>
      </c>
      <c r="E89" s="22">
        <f t="shared" si="56"/>
        <v>66</v>
      </c>
      <c r="F89" s="22">
        <f t="shared" si="57"/>
        <v>66</v>
      </c>
      <c r="G89" s="3">
        <v>62</v>
      </c>
      <c r="H89" s="3">
        <v>4</v>
      </c>
      <c r="I89" s="3" t="s">
        <v>9</v>
      </c>
      <c r="J89" s="6" t="s">
        <v>10</v>
      </c>
    </row>
    <row r="90" spans="1:10" ht="14.25" customHeight="1" x14ac:dyDescent="0.2">
      <c r="A90" s="5" t="s">
        <v>36</v>
      </c>
      <c r="B90" s="3">
        <v>20</v>
      </c>
      <c r="C90" s="4">
        <v>236</v>
      </c>
      <c r="D90" s="3" t="s">
        <v>9</v>
      </c>
      <c r="E90" s="22">
        <f t="shared" ref="E90:E153" si="70">SUM(B90:D90)</f>
        <v>256</v>
      </c>
      <c r="F90" s="22">
        <f t="shared" ref="F90:F153" si="71">SUM(G90:I90)</f>
        <v>256</v>
      </c>
      <c r="G90" s="3">
        <v>226</v>
      </c>
      <c r="H90" s="3" t="s">
        <v>9</v>
      </c>
      <c r="I90" s="4">
        <v>30</v>
      </c>
      <c r="J90" s="9">
        <f t="shared" ref="J90:J124" si="72">SUM(I90/F90)*100</f>
        <v>11.71875</v>
      </c>
    </row>
    <row r="91" spans="1:10" ht="14.25" customHeight="1" x14ac:dyDescent="0.2">
      <c r="A91" s="5" t="s">
        <v>37</v>
      </c>
      <c r="B91" s="3">
        <v>19</v>
      </c>
      <c r="C91" s="4">
        <v>128</v>
      </c>
      <c r="D91" s="4">
        <v>68</v>
      </c>
      <c r="E91" s="22">
        <f t="shared" si="70"/>
        <v>215</v>
      </c>
      <c r="F91" s="22">
        <f t="shared" si="71"/>
        <v>215</v>
      </c>
      <c r="G91" s="3">
        <v>107</v>
      </c>
      <c r="H91" s="3">
        <v>97</v>
      </c>
      <c r="I91" s="4">
        <v>11</v>
      </c>
      <c r="J91" s="9">
        <f t="shared" si="72"/>
        <v>5.1162790697674421</v>
      </c>
    </row>
    <row r="92" spans="1:10" ht="15" customHeight="1" x14ac:dyDescent="0.2">
      <c r="A92" s="5" t="s">
        <v>19</v>
      </c>
      <c r="B92" s="3">
        <v>4</v>
      </c>
      <c r="C92" s="3">
        <v>113</v>
      </c>
      <c r="D92" s="3">
        <v>58</v>
      </c>
      <c r="E92" s="22">
        <f t="shared" si="70"/>
        <v>175</v>
      </c>
      <c r="F92" s="22">
        <f t="shared" si="71"/>
        <v>173</v>
      </c>
      <c r="G92" s="4">
        <v>64</v>
      </c>
      <c r="H92" s="4">
        <v>95</v>
      </c>
      <c r="I92" s="3">
        <v>14</v>
      </c>
      <c r="J92" s="9">
        <f t="shared" si="72"/>
        <v>8.0924855491329488</v>
      </c>
    </row>
    <row r="93" spans="1:10" ht="14.25" customHeight="1" x14ac:dyDescent="0.2">
      <c r="A93" s="5" t="s">
        <v>20</v>
      </c>
      <c r="B93" s="3">
        <v>2</v>
      </c>
      <c r="C93" s="3">
        <v>31</v>
      </c>
      <c r="D93" s="3">
        <v>136</v>
      </c>
      <c r="E93" s="22">
        <f t="shared" si="70"/>
        <v>169</v>
      </c>
      <c r="F93" s="22">
        <f t="shared" si="71"/>
        <v>166</v>
      </c>
      <c r="G93" s="4">
        <v>53</v>
      </c>
      <c r="H93" s="8">
        <v>100</v>
      </c>
      <c r="I93" s="8">
        <v>13</v>
      </c>
      <c r="J93" s="9">
        <f t="shared" si="72"/>
        <v>7.8313253012048198</v>
      </c>
    </row>
    <row r="94" spans="1:10" ht="14.25" customHeight="1" x14ac:dyDescent="0.2">
      <c r="A94" s="5" t="s">
        <v>21</v>
      </c>
      <c r="B94" s="3">
        <v>4</v>
      </c>
      <c r="C94" s="3">
        <v>55</v>
      </c>
      <c r="D94" s="3">
        <v>165</v>
      </c>
      <c r="E94" s="22">
        <f t="shared" si="70"/>
        <v>224</v>
      </c>
      <c r="F94" s="22">
        <f t="shared" si="71"/>
        <v>224</v>
      </c>
      <c r="G94" s="4">
        <v>19</v>
      </c>
      <c r="H94" s="4">
        <v>177</v>
      </c>
      <c r="I94" s="3">
        <v>28</v>
      </c>
      <c r="J94" s="9">
        <f t="shared" si="72"/>
        <v>12.5</v>
      </c>
    </row>
    <row r="95" spans="1:10" ht="14.25" customHeight="1" x14ac:dyDescent="0.2">
      <c r="A95" s="5" t="s">
        <v>34</v>
      </c>
      <c r="B95" s="3">
        <v>2</v>
      </c>
      <c r="C95" s="4">
        <v>24</v>
      </c>
      <c r="D95" s="4">
        <v>34</v>
      </c>
      <c r="E95" s="22">
        <f t="shared" si="70"/>
        <v>60</v>
      </c>
      <c r="F95" s="22">
        <f t="shared" si="71"/>
        <v>60</v>
      </c>
      <c r="G95" s="4">
        <v>2</v>
      </c>
      <c r="H95" s="4">
        <v>46</v>
      </c>
      <c r="I95" s="3">
        <v>12</v>
      </c>
      <c r="J95" s="6">
        <f t="shared" si="72"/>
        <v>20</v>
      </c>
    </row>
    <row r="96" spans="1:10" ht="14.25" customHeight="1" x14ac:dyDescent="0.2">
      <c r="A96" s="5" t="s">
        <v>23</v>
      </c>
      <c r="B96" s="4">
        <v>23</v>
      </c>
      <c r="C96" s="4">
        <v>753</v>
      </c>
      <c r="D96" s="4">
        <v>32</v>
      </c>
      <c r="E96" s="22">
        <f t="shared" si="70"/>
        <v>808</v>
      </c>
      <c r="F96" s="22">
        <f t="shared" si="71"/>
        <v>808</v>
      </c>
      <c r="G96" s="4">
        <v>252</v>
      </c>
      <c r="H96" s="4">
        <v>523</v>
      </c>
      <c r="I96" s="4">
        <v>33</v>
      </c>
      <c r="J96" s="9">
        <f t="shared" si="72"/>
        <v>4.0841584158415847</v>
      </c>
    </row>
    <row r="97" spans="1:10" ht="14.25" customHeight="1" x14ac:dyDescent="0.2">
      <c r="A97" s="5" t="s">
        <v>50</v>
      </c>
      <c r="B97" s="3" t="s">
        <v>9</v>
      </c>
      <c r="C97" s="4">
        <v>81</v>
      </c>
      <c r="D97" s="4">
        <v>87</v>
      </c>
      <c r="E97" s="22">
        <f t="shared" si="70"/>
        <v>168</v>
      </c>
      <c r="F97" s="22">
        <f t="shared" si="71"/>
        <v>159</v>
      </c>
      <c r="G97" s="4">
        <v>4</v>
      </c>
      <c r="H97" s="4">
        <v>97</v>
      </c>
      <c r="I97" s="4">
        <v>58</v>
      </c>
      <c r="J97" s="9">
        <f t="shared" ref="J97:J99" si="73">SUM(I97/F97)*100</f>
        <v>36.477987421383645</v>
      </c>
    </row>
    <row r="98" spans="1:10" ht="14.25" customHeight="1" x14ac:dyDescent="0.2">
      <c r="A98" s="5" t="s">
        <v>63</v>
      </c>
      <c r="B98" s="3" t="s">
        <v>9</v>
      </c>
      <c r="C98" s="4">
        <v>124</v>
      </c>
      <c r="D98" s="4">
        <v>206</v>
      </c>
      <c r="E98" s="22">
        <f t="shared" si="70"/>
        <v>330</v>
      </c>
      <c r="F98" s="22">
        <f t="shared" si="71"/>
        <v>308</v>
      </c>
      <c r="G98" s="4">
        <v>17</v>
      </c>
      <c r="H98" s="4">
        <v>122</v>
      </c>
      <c r="I98" s="4">
        <v>169</v>
      </c>
      <c r="J98" s="9">
        <f t="shared" si="73"/>
        <v>54.870129870129873</v>
      </c>
    </row>
    <row r="99" spans="1:10" ht="14.25" customHeight="1" x14ac:dyDescent="0.2">
      <c r="A99" s="5" t="s">
        <v>51</v>
      </c>
      <c r="B99" s="3" t="s">
        <v>9</v>
      </c>
      <c r="C99" s="4">
        <v>120</v>
      </c>
      <c r="D99" s="4">
        <v>257</v>
      </c>
      <c r="E99" s="22">
        <f t="shared" si="70"/>
        <v>377</v>
      </c>
      <c r="F99" s="22">
        <f t="shared" si="71"/>
        <v>371</v>
      </c>
      <c r="G99" s="4">
        <v>9</v>
      </c>
      <c r="H99" s="4">
        <v>352</v>
      </c>
      <c r="I99" s="4">
        <v>10</v>
      </c>
      <c r="J99" s="9">
        <f t="shared" si="73"/>
        <v>2.6954177897574128</v>
      </c>
    </row>
    <row r="100" spans="1:10" ht="14.25" customHeight="1" x14ac:dyDescent="0.2">
      <c r="A100" s="5" t="s">
        <v>24</v>
      </c>
      <c r="B100" s="3">
        <v>6</v>
      </c>
      <c r="C100" s="4">
        <v>38</v>
      </c>
      <c r="D100" s="4">
        <v>7</v>
      </c>
      <c r="E100" s="22">
        <f t="shared" si="70"/>
        <v>51</v>
      </c>
      <c r="F100" s="22">
        <f t="shared" si="71"/>
        <v>51</v>
      </c>
      <c r="G100" s="4">
        <v>44</v>
      </c>
      <c r="H100" s="4">
        <v>7</v>
      </c>
      <c r="I100" s="3" t="s">
        <v>9</v>
      </c>
      <c r="J100" s="6" t="s">
        <v>10</v>
      </c>
    </row>
    <row r="101" spans="1:10" ht="14.25" customHeight="1" x14ac:dyDescent="0.2">
      <c r="A101" s="7" t="s">
        <v>25</v>
      </c>
      <c r="B101" s="3">
        <v>16</v>
      </c>
      <c r="C101" s="4">
        <v>559</v>
      </c>
      <c r="D101" s="3" t="s">
        <v>9</v>
      </c>
      <c r="E101" s="22">
        <f t="shared" si="70"/>
        <v>575</v>
      </c>
      <c r="F101" s="22">
        <f t="shared" si="71"/>
        <v>575</v>
      </c>
      <c r="G101" s="4">
        <v>500</v>
      </c>
      <c r="H101" s="4">
        <v>75</v>
      </c>
      <c r="I101" s="3" t="s">
        <v>9</v>
      </c>
      <c r="J101" s="6" t="s">
        <v>10</v>
      </c>
    </row>
    <row r="102" spans="1:10" ht="18.75" customHeight="1" x14ac:dyDescent="0.2">
      <c r="A102" s="29" t="s">
        <v>45</v>
      </c>
      <c r="B102" s="24">
        <f>SUM(B103:B153)</f>
        <v>313</v>
      </c>
      <c r="C102" s="24">
        <f t="shared" ref="C102" si="74">SUM(C103:C153)</f>
        <v>9751</v>
      </c>
      <c r="D102" s="22" t="s">
        <v>62</v>
      </c>
      <c r="E102" s="22">
        <f>SUM(B102:C102)</f>
        <v>10064</v>
      </c>
      <c r="F102" s="22">
        <f>SUM(G102,I102)</f>
        <v>9758</v>
      </c>
      <c r="G102" s="24">
        <f t="shared" ref="G102:I102" si="75">SUM(G103:G153)</f>
        <v>8532</v>
      </c>
      <c r="H102" s="22" t="s">
        <v>62</v>
      </c>
      <c r="I102" s="24">
        <f t="shared" si="75"/>
        <v>1226</v>
      </c>
      <c r="J102" s="9">
        <f t="shared" si="72"/>
        <v>12.564050010248001</v>
      </c>
    </row>
    <row r="103" spans="1:10" ht="18.75" customHeight="1" x14ac:dyDescent="0.2">
      <c r="A103" s="5" t="s">
        <v>56</v>
      </c>
      <c r="B103" s="3" t="s">
        <v>9</v>
      </c>
      <c r="C103" s="22">
        <v>2</v>
      </c>
      <c r="D103" s="22">
        <v>28</v>
      </c>
      <c r="E103" s="22">
        <f t="shared" ref="E103" si="76">SUM(B103:D103)</f>
        <v>30</v>
      </c>
      <c r="F103" s="22">
        <f t="shared" ref="F103" si="77">SUM(G103:I103)</f>
        <v>30</v>
      </c>
      <c r="G103" s="24">
        <v>21</v>
      </c>
      <c r="H103" s="22">
        <v>4</v>
      </c>
      <c r="I103" s="24">
        <v>5</v>
      </c>
      <c r="J103" s="9">
        <f t="shared" si="72"/>
        <v>16.666666666666664</v>
      </c>
    </row>
    <row r="104" spans="1:10" ht="14.25" customHeight="1" x14ac:dyDescent="0.2">
      <c r="A104" s="5" t="s">
        <v>26</v>
      </c>
      <c r="B104" s="3">
        <v>28</v>
      </c>
      <c r="C104" s="4">
        <v>1675</v>
      </c>
      <c r="D104" s="4">
        <v>667</v>
      </c>
      <c r="E104" s="22">
        <f t="shared" si="70"/>
        <v>2370</v>
      </c>
      <c r="F104" s="22">
        <f t="shared" si="71"/>
        <v>2370</v>
      </c>
      <c r="G104" s="4">
        <v>1982</v>
      </c>
      <c r="H104" s="4">
        <v>281</v>
      </c>
      <c r="I104" s="4">
        <v>107</v>
      </c>
      <c r="J104" s="9">
        <f t="shared" si="72"/>
        <v>4.5147679324894519</v>
      </c>
    </row>
    <row r="105" spans="1:10" ht="14.25" customHeight="1" x14ac:dyDescent="0.2">
      <c r="A105" s="5" t="s">
        <v>49</v>
      </c>
      <c r="B105" s="3" t="s">
        <v>9</v>
      </c>
      <c r="C105" s="4">
        <v>11</v>
      </c>
      <c r="D105" s="4">
        <v>13</v>
      </c>
      <c r="E105" s="22">
        <f t="shared" si="70"/>
        <v>24</v>
      </c>
      <c r="F105" s="22">
        <f t="shared" si="71"/>
        <v>16</v>
      </c>
      <c r="G105" s="3">
        <v>11</v>
      </c>
      <c r="H105" s="3">
        <v>4</v>
      </c>
      <c r="I105" s="4">
        <v>1</v>
      </c>
      <c r="J105" s="9">
        <f t="shared" ref="J105:J107" si="78">SUM(I105/F105)*100</f>
        <v>6.25</v>
      </c>
    </row>
    <row r="106" spans="1:10" ht="14.25" customHeight="1" x14ac:dyDescent="0.2">
      <c r="A106" s="5" t="s">
        <v>64</v>
      </c>
      <c r="B106" s="3" t="s">
        <v>9</v>
      </c>
      <c r="C106" s="4">
        <v>1737</v>
      </c>
      <c r="D106" s="4">
        <v>1235</v>
      </c>
      <c r="E106" s="22">
        <f t="shared" si="70"/>
        <v>2972</v>
      </c>
      <c r="F106" s="22">
        <f t="shared" si="71"/>
        <v>2792</v>
      </c>
      <c r="G106" s="3">
        <v>1394</v>
      </c>
      <c r="H106" s="3">
        <v>905</v>
      </c>
      <c r="I106" s="4">
        <v>493</v>
      </c>
      <c r="J106" s="9">
        <f t="shared" si="78"/>
        <v>17.657593123209171</v>
      </c>
    </row>
    <row r="107" spans="1:10" ht="14.25" customHeight="1" x14ac:dyDescent="0.2">
      <c r="A107" s="5" t="s">
        <v>65</v>
      </c>
      <c r="B107" s="3" t="s">
        <v>9</v>
      </c>
      <c r="C107" s="4">
        <v>619</v>
      </c>
      <c r="D107" s="4">
        <v>146</v>
      </c>
      <c r="E107" s="22">
        <f t="shared" si="70"/>
        <v>765</v>
      </c>
      <c r="F107" s="22">
        <f t="shared" si="71"/>
        <v>754</v>
      </c>
      <c r="G107" s="3">
        <v>81</v>
      </c>
      <c r="H107" s="3">
        <v>571</v>
      </c>
      <c r="I107" s="4">
        <v>102</v>
      </c>
      <c r="J107" s="9">
        <f t="shared" si="78"/>
        <v>13.527851458885943</v>
      </c>
    </row>
    <row r="108" spans="1:10" ht="14.25" customHeight="1" x14ac:dyDescent="0.2">
      <c r="A108" s="5" t="s">
        <v>27</v>
      </c>
      <c r="B108" s="3">
        <v>1</v>
      </c>
      <c r="C108" s="4">
        <v>6</v>
      </c>
      <c r="D108" s="4">
        <v>23</v>
      </c>
      <c r="E108" s="22">
        <f t="shared" si="70"/>
        <v>30</v>
      </c>
      <c r="F108" s="22">
        <f t="shared" si="71"/>
        <v>29</v>
      </c>
      <c r="G108" s="3" t="s">
        <v>9</v>
      </c>
      <c r="H108" s="3">
        <v>24</v>
      </c>
      <c r="I108" s="4">
        <v>5</v>
      </c>
      <c r="J108" s="9">
        <f t="shared" si="72"/>
        <v>17.241379310344829</v>
      </c>
    </row>
    <row r="109" spans="1:10" ht="14.25" customHeight="1" x14ac:dyDescent="0.2">
      <c r="A109" s="5" t="s">
        <v>28</v>
      </c>
      <c r="B109" s="3">
        <v>3</v>
      </c>
      <c r="C109" s="4">
        <v>9</v>
      </c>
      <c r="D109" s="4">
        <v>23</v>
      </c>
      <c r="E109" s="22">
        <f t="shared" si="70"/>
        <v>35</v>
      </c>
      <c r="F109" s="22">
        <f t="shared" si="71"/>
        <v>35</v>
      </c>
      <c r="G109" s="3" t="s">
        <v>9</v>
      </c>
      <c r="H109" s="4">
        <v>26</v>
      </c>
      <c r="I109" s="4">
        <v>9</v>
      </c>
      <c r="J109" s="9">
        <f t="shared" si="72"/>
        <v>25.714285714285712</v>
      </c>
    </row>
    <row r="110" spans="1:10" ht="14.25" customHeight="1" x14ac:dyDescent="0.2">
      <c r="A110" s="5" t="s">
        <v>55</v>
      </c>
      <c r="B110" s="3" t="s">
        <v>9</v>
      </c>
      <c r="C110" s="4">
        <v>14</v>
      </c>
      <c r="D110" s="4">
        <v>12</v>
      </c>
      <c r="E110" s="22">
        <f t="shared" ref="E110" si="79">SUM(B110:D110)</f>
        <v>26</v>
      </c>
      <c r="F110" s="22">
        <f t="shared" ref="F110" si="80">SUM(G110:I110)</f>
        <v>19</v>
      </c>
      <c r="G110" s="3" t="s">
        <v>9</v>
      </c>
      <c r="H110" s="4">
        <v>13</v>
      </c>
      <c r="I110" s="4">
        <v>6</v>
      </c>
      <c r="J110" s="9">
        <f t="shared" si="72"/>
        <v>31.578947368421051</v>
      </c>
    </row>
    <row r="111" spans="1:10" ht="14.25" customHeight="1" x14ac:dyDescent="0.2">
      <c r="A111" s="5" t="s">
        <v>39</v>
      </c>
      <c r="B111" s="3">
        <v>2</v>
      </c>
      <c r="C111" s="3" t="s">
        <v>9</v>
      </c>
      <c r="D111" s="4">
        <v>4</v>
      </c>
      <c r="E111" s="22">
        <f t="shared" si="70"/>
        <v>6</v>
      </c>
      <c r="F111" s="22">
        <f t="shared" si="71"/>
        <v>6</v>
      </c>
      <c r="G111" s="3">
        <v>2</v>
      </c>
      <c r="H111" s="3">
        <v>3</v>
      </c>
      <c r="I111" s="4">
        <v>1</v>
      </c>
      <c r="J111" s="9">
        <f t="shared" si="72"/>
        <v>16.666666666666664</v>
      </c>
    </row>
    <row r="112" spans="1:10" ht="14.25" customHeight="1" x14ac:dyDescent="0.2">
      <c r="A112" s="5" t="s">
        <v>14</v>
      </c>
      <c r="B112" s="3">
        <v>2</v>
      </c>
      <c r="C112" s="4">
        <v>10</v>
      </c>
      <c r="D112" s="4">
        <v>11</v>
      </c>
      <c r="E112" s="22">
        <f t="shared" si="70"/>
        <v>23</v>
      </c>
      <c r="F112" s="22">
        <f t="shared" si="71"/>
        <v>23</v>
      </c>
      <c r="G112" s="3" t="s">
        <v>9</v>
      </c>
      <c r="H112" s="4">
        <v>17</v>
      </c>
      <c r="I112" s="4">
        <v>6</v>
      </c>
      <c r="J112" s="9">
        <f t="shared" si="72"/>
        <v>26.086956521739129</v>
      </c>
    </row>
    <row r="113" spans="1:10" ht="14.25" customHeight="1" x14ac:dyDescent="0.2">
      <c r="A113" s="5" t="s">
        <v>33</v>
      </c>
      <c r="B113" s="3">
        <v>4</v>
      </c>
      <c r="C113" s="4">
        <v>23</v>
      </c>
      <c r="D113" s="4">
        <v>16</v>
      </c>
      <c r="E113" s="22">
        <f t="shared" si="70"/>
        <v>43</v>
      </c>
      <c r="F113" s="22">
        <f t="shared" si="71"/>
        <v>43</v>
      </c>
      <c r="G113" s="3">
        <v>1</v>
      </c>
      <c r="H113" s="3">
        <v>24</v>
      </c>
      <c r="I113" s="4">
        <v>18</v>
      </c>
      <c r="J113" s="9">
        <f t="shared" si="72"/>
        <v>41.860465116279073</v>
      </c>
    </row>
    <row r="114" spans="1:10" ht="14.25" customHeight="1" x14ac:dyDescent="0.2">
      <c r="A114" s="5" t="s">
        <v>40</v>
      </c>
      <c r="B114" s="3">
        <v>5</v>
      </c>
      <c r="C114" s="4">
        <v>168</v>
      </c>
      <c r="D114" s="4">
        <v>69</v>
      </c>
      <c r="E114" s="22">
        <f t="shared" si="70"/>
        <v>242</v>
      </c>
      <c r="F114" s="22">
        <f t="shared" si="71"/>
        <v>242</v>
      </c>
      <c r="G114" s="3">
        <v>15</v>
      </c>
      <c r="H114" s="3">
        <v>226</v>
      </c>
      <c r="I114" s="4">
        <v>1</v>
      </c>
      <c r="J114" s="9">
        <f t="shared" si="72"/>
        <v>0.41322314049586778</v>
      </c>
    </row>
    <row r="115" spans="1:10" ht="14.25" customHeight="1" x14ac:dyDescent="0.2">
      <c r="A115" s="5" t="s">
        <v>22</v>
      </c>
      <c r="B115" s="3">
        <v>24</v>
      </c>
      <c r="C115" s="4">
        <v>572</v>
      </c>
      <c r="D115" s="4">
        <v>206</v>
      </c>
      <c r="E115" s="22">
        <f t="shared" si="70"/>
        <v>802</v>
      </c>
      <c r="F115" s="22">
        <f t="shared" si="71"/>
        <v>802</v>
      </c>
      <c r="G115" s="4">
        <v>618</v>
      </c>
      <c r="H115" s="4">
        <v>134</v>
      </c>
      <c r="I115" s="4">
        <v>50</v>
      </c>
      <c r="J115" s="9">
        <f t="shared" si="72"/>
        <v>6.2344139650872821</v>
      </c>
    </row>
    <row r="116" spans="1:10" ht="14.25" customHeight="1" x14ac:dyDescent="0.2">
      <c r="A116" s="5" t="s">
        <v>54</v>
      </c>
      <c r="B116" s="3">
        <v>20</v>
      </c>
      <c r="C116" s="4">
        <v>143</v>
      </c>
      <c r="D116" s="4">
        <v>29</v>
      </c>
      <c r="E116" s="22">
        <f t="shared" ref="E116" si="81">SUM(B116:D116)</f>
        <v>192</v>
      </c>
      <c r="F116" s="22">
        <f t="shared" ref="F116" si="82">SUM(G116:I116)</f>
        <v>192</v>
      </c>
      <c r="G116" s="3">
        <v>141</v>
      </c>
      <c r="H116" s="3">
        <v>37</v>
      </c>
      <c r="I116" s="4">
        <v>14</v>
      </c>
      <c r="J116" s="9">
        <f t="shared" ref="J116" si="83">SUM(I116/F116)*100</f>
        <v>7.291666666666667</v>
      </c>
    </row>
    <row r="117" spans="1:10" ht="14.25" customHeight="1" x14ac:dyDescent="0.2">
      <c r="A117" s="5" t="s">
        <v>41</v>
      </c>
      <c r="B117" s="3">
        <v>11</v>
      </c>
      <c r="C117" s="4">
        <v>357</v>
      </c>
      <c r="D117" s="4">
        <v>105</v>
      </c>
      <c r="E117" s="22">
        <f t="shared" si="70"/>
        <v>473</v>
      </c>
      <c r="F117" s="22">
        <f t="shared" si="71"/>
        <v>473</v>
      </c>
      <c r="G117" s="3">
        <v>425</v>
      </c>
      <c r="H117" s="3">
        <v>42</v>
      </c>
      <c r="I117" s="4">
        <v>6</v>
      </c>
      <c r="J117" s="9">
        <f t="shared" si="72"/>
        <v>1.2684989429175475</v>
      </c>
    </row>
    <row r="118" spans="1:10" ht="14.25" customHeight="1" x14ac:dyDescent="0.2">
      <c r="A118" s="5" t="s">
        <v>15</v>
      </c>
      <c r="B118" s="3">
        <v>15</v>
      </c>
      <c r="C118" s="4">
        <v>232</v>
      </c>
      <c r="D118" s="4">
        <v>84</v>
      </c>
      <c r="E118" s="22">
        <f t="shared" si="70"/>
        <v>331</v>
      </c>
      <c r="F118" s="22">
        <f t="shared" si="71"/>
        <v>321</v>
      </c>
      <c r="G118" s="4">
        <v>257</v>
      </c>
      <c r="H118" s="4">
        <v>34</v>
      </c>
      <c r="I118" s="4">
        <v>30</v>
      </c>
      <c r="J118" s="9">
        <f t="shared" si="72"/>
        <v>9.3457943925233646</v>
      </c>
    </row>
    <row r="119" spans="1:10" ht="14.25" customHeight="1" x14ac:dyDescent="0.2">
      <c r="A119" s="5" t="s">
        <v>16</v>
      </c>
      <c r="B119" s="3">
        <v>4</v>
      </c>
      <c r="C119" s="4">
        <v>45</v>
      </c>
      <c r="D119" s="4">
        <v>22</v>
      </c>
      <c r="E119" s="22">
        <f t="shared" si="70"/>
        <v>71</v>
      </c>
      <c r="F119" s="22">
        <f t="shared" si="71"/>
        <v>71</v>
      </c>
      <c r="G119" s="3">
        <v>51</v>
      </c>
      <c r="H119" s="3">
        <v>9</v>
      </c>
      <c r="I119" s="4">
        <v>11</v>
      </c>
      <c r="J119" s="9">
        <f t="shared" si="72"/>
        <v>15.492957746478872</v>
      </c>
    </row>
    <row r="120" spans="1:10" ht="14.25" customHeight="1" x14ac:dyDescent="0.2">
      <c r="A120" s="10" t="s">
        <v>17</v>
      </c>
      <c r="B120" s="3">
        <v>7</v>
      </c>
      <c r="C120" s="4">
        <v>4</v>
      </c>
      <c r="D120" s="4">
        <v>19</v>
      </c>
      <c r="E120" s="22">
        <f t="shared" si="70"/>
        <v>30</v>
      </c>
      <c r="F120" s="22">
        <f t="shared" si="71"/>
        <v>25</v>
      </c>
      <c r="G120" s="3">
        <v>19</v>
      </c>
      <c r="H120" s="3">
        <v>1</v>
      </c>
      <c r="I120" s="4">
        <v>5</v>
      </c>
      <c r="J120" s="9">
        <f t="shared" si="72"/>
        <v>20</v>
      </c>
    </row>
    <row r="121" spans="1:10" ht="14.25" customHeight="1" x14ac:dyDescent="0.2">
      <c r="A121" s="5" t="s">
        <v>18</v>
      </c>
      <c r="B121" s="3">
        <v>29</v>
      </c>
      <c r="C121" s="4">
        <v>144</v>
      </c>
      <c r="D121" s="4">
        <v>11</v>
      </c>
      <c r="E121" s="22">
        <f t="shared" si="70"/>
        <v>184</v>
      </c>
      <c r="F121" s="22">
        <f t="shared" si="71"/>
        <v>184</v>
      </c>
      <c r="G121" s="4">
        <v>133</v>
      </c>
      <c r="H121" s="4">
        <v>30</v>
      </c>
      <c r="I121" s="4">
        <v>21</v>
      </c>
      <c r="J121" s="9">
        <f t="shared" si="72"/>
        <v>11.413043478260869</v>
      </c>
    </row>
    <row r="122" spans="1:10" ht="14.25" customHeight="1" x14ac:dyDescent="0.2">
      <c r="A122" s="5" t="s">
        <v>29</v>
      </c>
      <c r="B122" s="3">
        <v>26</v>
      </c>
      <c r="C122" s="4">
        <v>124</v>
      </c>
      <c r="D122" s="4">
        <v>15</v>
      </c>
      <c r="E122" s="22">
        <f t="shared" si="70"/>
        <v>165</v>
      </c>
      <c r="F122" s="22">
        <f t="shared" si="71"/>
        <v>165</v>
      </c>
      <c r="G122" s="3">
        <v>125</v>
      </c>
      <c r="H122" s="3">
        <v>28</v>
      </c>
      <c r="I122" s="4">
        <v>12</v>
      </c>
      <c r="J122" s="9">
        <f t="shared" si="72"/>
        <v>7.2727272727272725</v>
      </c>
    </row>
    <row r="123" spans="1:10" ht="14.25" customHeight="1" x14ac:dyDescent="0.2">
      <c r="A123" s="5" t="s">
        <v>30</v>
      </c>
      <c r="B123" s="3">
        <v>21</v>
      </c>
      <c r="C123" s="4">
        <v>109</v>
      </c>
      <c r="D123" s="4">
        <v>85</v>
      </c>
      <c r="E123" s="22">
        <f t="shared" si="70"/>
        <v>215</v>
      </c>
      <c r="F123" s="22">
        <f t="shared" si="71"/>
        <v>215</v>
      </c>
      <c r="G123" s="3">
        <v>134</v>
      </c>
      <c r="H123" s="3">
        <v>54</v>
      </c>
      <c r="I123" s="4">
        <v>27</v>
      </c>
      <c r="J123" s="9">
        <f t="shared" si="72"/>
        <v>12.558139534883722</v>
      </c>
    </row>
    <row r="124" spans="1:10" ht="14.25" customHeight="1" x14ac:dyDescent="0.2">
      <c r="A124" s="5" t="s">
        <v>58</v>
      </c>
      <c r="B124" s="3" t="s">
        <v>9</v>
      </c>
      <c r="C124" s="4">
        <v>98</v>
      </c>
      <c r="D124" s="4">
        <v>52</v>
      </c>
      <c r="E124" s="22">
        <f t="shared" ref="E124" si="84">SUM(B124:D124)</f>
        <v>150</v>
      </c>
      <c r="F124" s="22">
        <f t="shared" ref="F124" si="85">SUM(G124:I124)</f>
        <v>134</v>
      </c>
      <c r="G124" s="3">
        <v>84</v>
      </c>
      <c r="H124" s="3">
        <v>42</v>
      </c>
      <c r="I124" s="4">
        <v>8</v>
      </c>
      <c r="J124" s="9">
        <f t="shared" si="72"/>
        <v>5.9701492537313428</v>
      </c>
    </row>
    <row r="125" spans="1:10" ht="14.25" customHeight="1" x14ac:dyDescent="0.2">
      <c r="A125" s="7" t="s">
        <v>42</v>
      </c>
      <c r="B125" s="3">
        <v>29</v>
      </c>
      <c r="C125" s="4">
        <v>1051</v>
      </c>
      <c r="D125" s="4">
        <v>228</v>
      </c>
      <c r="E125" s="22">
        <f t="shared" si="70"/>
        <v>1308</v>
      </c>
      <c r="F125" s="22">
        <f t="shared" si="71"/>
        <v>1308</v>
      </c>
      <c r="G125" s="4">
        <v>628</v>
      </c>
      <c r="H125" s="4">
        <v>680</v>
      </c>
      <c r="I125" s="3" t="s">
        <v>9</v>
      </c>
      <c r="J125" s="6" t="s">
        <v>10</v>
      </c>
    </row>
    <row r="126" spans="1:10" ht="14.25" customHeight="1" x14ac:dyDescent="0.2">
      <c r="A126" s="37" t="s">
        <v>60</v>
      </c>
      <c r="B126" s="37"/>
      <c r="C126" s="37"/>
      <c r="D126" s="37"/>
      <c r="E126" s="37"/>
      <c r="F126" s="37"/>
      <c r="G126" s="37"/>
      <c r="H126" s="37"/>
      <c r="I126" s="37"/>
      <c r="J126" s="37"/>
    </row>
    <row r="127" spans="1:10" ht="14.25" customHeight="1" x14ac:dyDescent="0.2">
      <c r="A127" s="38" t="s">
        <v>61</v>
      </c>
      <c r="B127" s="38"/>
      <c r="C127" s="38"/>
      <c r="D127" s="38"/>
      <c r="E127" s="38"/>
      <c r="F127" s="38"/>
      <c r="G127" s="38"/>
      <c r="H127" s="38"/>
      <c r="I127" s="38"/>
      <c r="J127" s="38"/>
    </row>
    <row r="128" spans="1:10" ht="14.25" customHeight="1" x14ac:dyDescent="0.2">
      <c r="A128" s="54" t="s">
        <v>0</v>
      </c>
      <c r="B128" s="54"/>
      <c r="C128" s="54"/>
      <c r="D128" s="54"/>
      <c r="E128" s="54"/>
      <c r="F128" s="54"/>
      <c r="G128" s="54"/>
      <c r="H128" s="54"/>
      <c r="I128" s="54"/>
      <c r="J128" s="54"/>
    </row>
    <row r="129" spans="1:10" ht="14.25" customHeight="1" x14ac:dyDescent="0.2">
      <c r="A129" s="40" t="s">
        <v>1</v>
      </c>
      <c r="B129" s="43" t="s">
        <v>2</v>
      </c>
      <c r="C129" s="44"/>
      <c r="D129" s="44"/>
      <c r="E129" s="44"/>
      <c r="F129" s="44"/>
      <c r="G129" s="44"/>
      <c r="H129" s="44"/>
      <c r="I129" s="44"/>
      <c r="J129" s="44"/>
    </row>
    <row r="130" spans="1:10" ht="14.25" customHeight="1" x14ac:dyDescent="0.2">
      <c r="A130" s="41"/>
      <c r="B130" s="45" t="s">
        <v>3</v>
      </c>
      <c r="C130" s="45" t="s">
        <v>11</v>
      </c>
      <c r="D130" s="45" t="s">
        <v>52</v>
      </c>
      <c r="E130" s="45" t="s">
        <v>13</v>
      </c>
      <c r="F130" s="48" t="s">
        <v>4</v>
      </c>
      <c r="G130" s="49"/>
      <c r="H130" s="49"/>
      <c r="I130" s="49"/>
      <c r="J130" s="49"/>
    </row>
    <row r="131" spans="1:10" ht="14.25" customHeight="1" x14ac:dyDescent="0.2">
      <c r="A131" s="41"/>
      <c r="B131" s="46"/>
      <c r="C131" s="46"/>
      <c r="D131" s="46"/>
      <c r="E131" s="46"/>
      <c r="F131" s="45" t="s">
        <v>5</v>
      </c>
      <c r="G131" s="45" t="s">
        <v>6</v>
      </c>
      <c r="H131" s="45" t="s">
        <v>53</v>
      </c>
      <c r="I131" s="50" t="s">
        <v>7</v>
      </c>
      <c r="J131" s="51"/>
    </row>
    <row r="132" spans="1:10" ht="14.25" customHeight="1" x14ac:dyDescent="0.2">
      <c r="A132" s="41"/>
      <c r="B132" s="46"/>
      <c r="C132" s="46"/>
      <c r="D132" s="46"/>
      <c r="E132" s="46"/>
      <c r="F132" s="46"/>
      <c r="G132" s="46"/>
      <c r="H132" s="46"/>
      <c r="I132" s="45" t="s">
        <v>8</v>
      </c>
      <c r="J132" s="52" t="s">
        <v>12</v>
      </c>
    </row>
    <row r="133" spans="1:10" ht="14.25" customHeight="1" x14ac:dyDescent="0.2">
      <c r="A133" s="41"/>
      <c r="B133" s="46"/>
      <c r="C133" s="46"/>
      <c r="D133" s="46"/>
      <c r="E133" s="46"/>
      <c r="F133" s="46"/>
      <c r="G133" s="46"/>
      <c r="H133" s="46"/>
      <c r="I133" s="46"/>
      <c r="J133" s="53"/>
    </row>
    <row r="134" spans="1:10" ht="14.25" customHeight="1" x14ac:dyDescent="0.2">
      <c r="A134" s="41"/>
      <c r="B134" s="46"/>
      <c r="C134" s="46"/>
      <c r="D134" s="46"/>
      <c r="E134" s="46"/>
      <c r="F134" s="46"/>
      <c r="G134" s="46"/>
      <c r="H134" s="46"/>
      <c r="I134" s="46"/>
      <c r="J134" s="53"/>
    </row>
    <row r="135" spans="1:10" ht="14.25" customHeight="1" x14ac:dyDescent="0.2">
      <c r="A135" s="42"/>
      <c r="B135" s="47"/>
      <c r="C135" s="47"/>
      <c r="D135" s="47"/>
      <c r="E135" s="47"/>
      <c r="F135" s="47"/>
      <c r="G135" s="47"/>
      <c r="H135" s="47"/>
      <c r="I135" s="47"/>
      <c r="J135" s="43"/>
    </row>
    <row r="136" spans="1:10" ht="14.25" customHeight="1" x14ac:dyDescent="0.2">
      <c r="A136" s="31"/>
      <c r="B136" s="32"/>
      <c r="C136" s="32"/>
      <c r="D136" s="32"/>
      <c r="E136" s="32"/>
      <c r="F136" s="32"/>
      <c r="G136" s="32"/>
      <c r="H136" s="32"/>
      <c r="I136" s="32"/>
      <c r="J136" s="33"/>
    </row>
    <row r="137" spans="1:10" ht="14.25" customHeight="1" x14ac:dyDescent="0.2">
      <c r="A137" s="30" t="s">
        <v>59</v>
      </c>
      <c r="B137" s="3"/>
      <c r="C137" s="4"/>
      <c r="D137" s="4"/>
      <c r="E137" s="22"/>
      <c r="F137" s="22"/>
      <c r="G137" s="4"/>
      <c r="H137" s="4"/>
      <c r="I137" s="3"/>
      <c r="J137" s="6"/>
    </row>
    <row r="138" spans="1:10" ht="14.25" customHeight="1" x14ac:dyDescent="0.2">
      <c r="A138" s="5" t="s">
        <v>31</v>
      </c>
      <c r="B138" s="3" t="s">
        <v>9</v>
      </c>
      <c r="C138" s="4">
        <v>29</v>
      </c>
      <c r="D138" s="4">
        <v>13</v>
      </c>
      <c r="E138" s="22">
        <f t="shared" si="70"/>
        <v>42</v>
      </c>
      <c r="F138" s="22">
        <f>SUM(G138:I138)</f>
        <v>41</v>
      </c>
      <c r="G138" s="3">
        <v>40</v>
      </c>
      <c r="H138" s="3">
        <v>1</v>
      </c>
      <c r="I138" s="3" t="s">
        <v>9</v>
      </c>
      <c r="J138" s="6" t="s">
        <v>10</v>
      </c>
    </row>
    <row r="139" spans="1:10" ht="14.25" customHeight="1" x14ac:dyDescent="0.2">
      <c r="A139" s="5" t="s">
        <v>38</v>
      </c>
      <c r="B139" s="3">
        <v>6</v>
      </c>
      <c r="C139" s="4">
        <v>71</v>
      </c>
      <c r="D139" s="4">
        <v>39</v>
      </c>
      <c r="E139" s="22">
        <f t="shared" si="70"/>
        <v>116</v>
      </c>
      <c r="F139" s="22">
        <f t="shared" si="71"/>
        <v>111</v>
      </c>
      <c r="G139" s="3">
        <v>90</v>
      </c>
      <c r="H139" s="3">
        <v>13</v>
      </c>
      <c r="I139" s="3">
        <v>8</v>
      </c>
      <c r="J139" s="9">
        <f>SUM(I139/F139)*100</f>
        <v>7.2072072072072073</v>
      </c>
    </row>
    <row r="140" spans="1:10" ht="14.25" customHeight="1" x14ac:dyDescent="0.2">
      <c r="A140" s="5" t="s">
        <v>43</v>
      </c>
      <c r="B140" s="3">
        <v>24</v>
      </c>
      <c r="C140" s="4">
        <v>572</v>
      </c>
      <c r="D140" s="4">
        <v>621</v>
      </c>
      <c r="E140" s="22">
        <f t="shared" si="70"/>
        <v>1217</v>
      </c>
      <c r="F140" s="22">
        <f t="shared" si="71"/>
        <v>1217</v>
      </c>
      <c r="G140" s="3">
        <v>1183</v>
      </c>
      <c r="H140" s="3">
        <v>34</v>
      </c>
      <c r="I140" s="3" t="s">
        <v>9</v>
      </c>
      <c r="J140" s="6" t="s">
        <v>10</v>
      </c>
    </row>
    <row r="141" spans="1:10" ht="14.25" customHeight="1" x14ac:dyDescent="0.2">
      <c r="A141" s="5" t="s">
        <v>32</v>
      </c>
      <c r="B141" s="3">
        <v>5</v>
      </c>
      <c r="C141" s="4">
        <v>95</v>
      </c>
      <c r="D141" s="4">
        <v>17</v>
      </c>
      <c r="E141" s="22">
        <f t="shared" si="70"/>
        <v>117</v>
      </c>
      <c r="F141" s="22">
        <f t="shared" si="71"/>
        <v>114</v>
      </c>
      <c r="G141" s="4">
        <v>112</v>
      </c>
      <c r="H141" s="4">
        <v>2</v>
      </c>
      <c r="I141" s="3" t="s">
        <v>9</v>
      </c>
      <c r="J141" s="6" t="s">
        <v>10</v>
      </c>
    </row>
    <row r="142" spans="1:10" ht="14.25" customHeight="1" x14ac:dyDescent="0.2">
      <c r="A142" s="5" t="s">
        <v>36</v>
      </c>
      <c r="B142" s="3">
        <v>15</v>
      </c>
      <c r="C142" s="4">
        <v>196</v>
      </c>
      <c r="D142" s="4">
        <v>1</v>
      </c>
      <c r="E142" s="22">
        <f t="shared" si="70"/>
        <v>212</v>
      </c>
      <c r="F142" s="22">
        <f t="shared" si="71"/>
        <v>212</v>
      </c>
      <c r="G142" s="4">
        <v>190</v>
      </c>
      <c r="H142" s="3" t="s">
        <v>9</v>
      </c>
      <c r="I142" s="3">
        <v>22</v>
      </c>
      <c r="J142" s="9">
        <f t="shared" ref="J142:J147" si="86">SUM(I142/F142)*100</f>
        <v>10.377358490566039</v>
      </c>
    </row>
    <row r="143" spans="1:10" ht="14.25" customHeight="1" x14ac:dyDescent="0.2">
      <c r="A143" s="5" t="s">
        <v>37</v>
      </c>
      <c r="B143" s="3">
        <v>15</v>
      </c>
      <c r="C143" s="4">
        <v>129</v>
      </c>
      <c r="D143" s="4">
        <v>24</v>
      </c>
      <c r="E143" s="22">
        <f t="shared" si="70"/>
        <v>168</v>
      </c>
      <c r="F143" s="22">
        <f t="shared" si="71"/>
        <v>168</v>
      </c>
      <c r="G143" s="4">
        <v>116</v>
      </c>
      <c r="H143" s="4">
        <v>42</v>
      </c>
      <c r="I143" s="3">
        <v>10</v>
      </c>
      <c r="J143" s="9">
        <f t="shared" si="86"/>
        <v>5.9523809523809517</v>
      </c>
    </row>
    <row r="144" spans="1:10" ht="14.25" customHeight="1" x14ac:dyDescent="0.2">
      <c r="A144" s="5" t="s">
        <v>19</v>
      </c>
      <c r="B144" s="3" t="s">
        <v>9</v>
      </c>
      <c r="C144" s="4">
        <v>92</v>
      </c>
      <c r="D144" s="4">
        <v>31</v>
      </c>
      <c r="E144" s="22">
        <f t="shared" si="70"/>
        <v>123</v>
      </c>
      <c r="F144" s="22">
        <f t="shared" si="71"/>
        <v>122</v>
      </c>
      <c r="G144" s="4">
        <v>54</v>
      </c>
      <c r="H144" s="4">
        <v>60</v>
      </c>
      <c r="I144" s="4">
        <v>8</v>
      </c>
      <c r="J144" s="20">
        <f t="shared" si="86"/>
        <v>6.557377049180328</v>
      </c>
    </row>
    <row r="145" spans="1:10" ht="14.25" customHeight="1" x14ac:dyDescent="0.2">
      <c r="A145" s="5" t="s">
        <v>20</v>
      </c>
      <c r="B145" s="3" t="s">
        <v>9</v>
      </c>
      <c r="C145" s="4">
        <v>24</v>
      </c>
      <c r="D145" s="4">
        <v>69</v>
      </c>
      <c r="E145" s="22">
        <f t="shared" si="70"/>
        <v>93</v>
      </c>
      <c r="F145" s="22">
        <f t="shared" si="71"/>
        <v>93</v>
      </c>
      <c r="G145" s="4">
        <v>28</v>
      </c>
      <c r="H145" s="4">
        <v>53</v>
      </c>
      <c r="I145" s="3">
        <v>12</v>
      </c>
      <c r="J145" s="20">
        <f t="shared" si="86"/>
        <v>12.903225806451612</v>
      </c>
    </row>
    <row r="146" spans="1:10" ht="14.25" customHeight="1" x14ac:dyDescent="0.2">
      <c r="A146" s="5" t="s">
        <v>21</v>
      </c>
      <c r="B146" s="4">
        <v>3</v>
      </c>
      <c r="C146" s="4">
        <v>53</v>
      </c>
      <c r="D146" s="4">
        <v>137</v>
      </c>
      <c r="E146" s="22">
        <f t="shared" si="70"/>
        <v>193</v>
      </c>
      <c r="F146" s="22">
        <f t="shared" si="71"/>
        <v>193</v>
      </c>
      <c r="G146" s="4">
        <v>21</v>
      </c>
      <c r="H146" s="4">
        <v>120</v>
      </c>
      <c r="I146" s="3">
        <v>52</v>
      </c>
      <c r="J146" s="20">
        <f t="shared" si="86"/>
        <v>26.94300518134715</v>
      </c>
    </row>
    <row r="147" spans="1:10" ht="14.25" customHeight="1" x14ac:dyDescent="0.2">
      <c r="A147" s="5" t="s">
        <v>34</v>
      </c>
      <c r="B147" s="13">
        <v>3</v>
      </c>
      <c r="C147" s="13">
        <v>24</v>
      </c>
      <c r="D147" s="13">
        <v>28</v>
      </c>
      <c r="E147" s="22">
        <f t="shared" si="70"/>
        <v>55</v>
      </c>
      <c r="F147" s="22">
        <f t="shared" si="71"/>
        <v>55</v>
      </c>
      <c r="G147" s="3">
        <v>1</v>
      </c>
      <c r="H147" s="3">
        <v>48</v>
      </c>
      <c r="I147" s="13">
        <v>6</v>
      </c>
      <c r="J147" s="20">
        <f t="shared" si="86"/>
        <v>10.909090909090908</v>
      </c>
    </row>
    <row r="148" spans="1:10" ht="14.25" customHeight="1" x14ac:dyDescent="0.2">
      <c r="A148" s="5" t="s">
        <v>23</v>
      </c>
      <c r="B148" s="3" t="s">
        <v>9</v>
      </c>
      <c r="C148" s="13">
        <v>575</v>
      </c>
      <c r="D148" s="13">
        <v>17</v>
      </c>
      <c r="E148" s="22">
        <f t="shared" si="70"/>
        <v>592</v>
      </c>
      <c r="F148" s="22">
        <f t="shared" si="71"/>
        <v>592</v>
      </c>
      <c r="G148" s="3">
        <v>55</v>
      </c>
      <c r="H148" s="3">
        <v>528</v>
      </c>
      <c r="I148" s="13">
        <v>9</v>
      </c>
      <c r="J148" s="20">
        <f t="shared" ref="J148:J151" si="87">SUM(I148/F148)*100</f>
        <v>1.5202702702702704</v>
      </c>
    </row>
    <row r="149" spans="1:10" ht="14.25" customHeight="1" x14ac:dyDescent="0.2">
      <c r="A149" s="5" t="s">
        <v>50</v>
      </c>
      <c r="B149" s="3" t="s">
        <v>9</v>
      </c>
      <c r="C149" s="13">
        <v>49</v>
      </c>
      <c r="D149" s="13">
        <v>82</v>
      </c>
      <c r="E149" s="22">
        <f t="shared" si="70"/>
        <v>131</v>
      </c>
      <c r="F149" s="22">
        <f t="shared" si="71"/>
        <v>126</v>
      </c>
      <c r="G149" s="3">
        <v>3</v>
      </c>
      <c r="H149" s="3">
        <v>69</v>
      </c>
      <c r="I149" s="13">
        <v>54</v>
      </c>
      <c r="J149" s="20">
        <f t="shared" si="87"/>
        <v>42.857142857142854</v>
      </c>
    </row>
    <row r="150" spans="1:10" ht="14.25" customHeight="1" x14ac:dyDescent="0.2">
      <c r="A150" s="5" t="s">
        <v>63</v>
      </c>
      <c r="B150" s="3" t="s">
        <v>9</v>
      </c>
      <c r="C150" s="13">
        <v>73</v>
      </c>
      <c r="D150" s="13">
        <v>119</v>
      </c>
      <c r="E150" s="22">
        <f t="shared" si="70"/>
        <v>192</v>
      </c>
      <c r="F150" s="22">
        <f t="shared" si="71"/>
        <v>174</v>
      </c>
      <c r="G150" s="3">
        <v>17</v>
      </c>
      <c r="H150" s="3">
        <v>77</v>
      </c>
      <c r="I150" s="13">
        <v>80</v>
      </c>
      <c r="J150" s="20">
        <f t="shared" si="87"/>
        <v>45.977011494252871</v>
      </c>
    </row>
    <row r="151" spans="1:10" ht="14.25" customHeight="1" x14ac:dyDescent="0.2">
      <c r="A151" s="5" t="s">
        <v>51</v>
      </c>
      <c r="B151" s="3" t="s">
        <v>9</v>
      </c>
      <c r="C151" s="13">
        <v>84</v>
      </c>
      <c r="D151" s="13">
        <v>184</v>
      </c>
      <c r="E151" s="22">
        <f t="shared" si="70"/>
        <v>268</v>
      </c>
      <c r="F151" s="22">
        <f t="shared" si="71"/>
        <v>262</v>
      </c>
      <c r="G151" s="3">
        <v>8</v>
      </c>
      <c r="H151" s="3">
        <v>229</v>
      </c>
      <c r="I151" s="13">
        <v>25</v>
      </c>
      <c r="J151" s="20">
        <f t="shared" si="87"/>
        <v>9.5419847328244281</v>
      </c>
    </row>
    <row r="152" spans="1:10" ht="14.25" customHeight="1" x14ac:dyDescent="0.2">
      <c r="A152" s="5" t="s">
        <v>24</v>
      </c>
      <c r="B152" s="3" t="s">
        <v>9</v>
      </c>
      <c r="C152" s="14">
        <v>35</v>
      </c>
      <c r="D152" s="14">
        <v>6</v>
      </c>
      <c r="E152" s="22">
        <f t="shared" si="70"/>
        <v>41</v>
      </c>
      <c r="F152" s="22">
        <f t="shared" si="71"/>
        <v>41</v>
      </c>
      <c r="G152" s="14">
        <v>34</v>
      </c>
      <c r="H152" s="14">
        <v>5</v>
      </c>
      <c r="I152" s="3">
        <v>2</v>
      </c>
      <c r="J152" s="6" t="s">
        <v>10</v>
      </c>
    </row>
    <row r="153" spans="1:10" ht="14.25" customHeight="1" x14ac:dyDescent="0.2">
      <c r="A153" s="5" t="s">
        <v>25</v>
      </c>
      <c r="B153" s="14">
        <v>11</v>
      </c>
      <c r="C153" s="14">
        <v>497</v>
      </c>
      <c r="D153" s="3" t="s">
        <v>9</v>
      </c>
      <c r="E153" s="22">
        <f t="shared" si="70"/>
        <v>508</v>
      </c>
      <c r="F153" s="22">
        <f t="shared" si="71"/>
        <v>508</v>
      </c>
      <c r="G153" s="14">
        <v>458</v>
      </c>
      <c r="H153" s="14">
        <v>50</v>
      </c>
      <c r="I153" s="3" t="s">
        <v>9</v>
      </c>
      <c r="J153" s="6" t="s">
        <v>10</v>
      </c>
    </row>
    <row r="154" spans="1:10" ht="16.5" customHeight="1" x14ac:dyDescent="0.2">
      <c r="A154" s="11"/>
      <c r="B154" s="15"/>
      <c r="C154" s="15"/>
      <c r="D154" s="15"/>
      <c r="E154" s="18"/>
      <c r="F154" s="18"/>
      <c r="G154" s="15"/>
      <c r="H154" s="15"/>
      <c r="I154" s="17"/>
      <c r="J154" s="16"/>
    </row>
    <row r="155" spans="1:10" ht="10.5" customHeight="1" x14ac:dyDescent="0.2">
      <c r="E155" s="25"/>
      <c r="F155" s="25"/>
      <c r="I155" s="25"/>
      <c r="J155" s="26"/>
    </row>
    <row r="156" spans="1:10" ht="14.25" customHeight="1" x14ac:dyDescent="0.2">
      <c r="A156" s="36" t="s">
        <v>66</v>
      </c>
      <c r="B156" s="36"/>
      <c r="C156" s="36"/>
      <c r="D156" s="36"/>
      <c r="E156" s="36"/>
      <c r="F156" s="36"/>
      <c r="G156" s="36"/>
      <c r="H156" s="36"/>
      <c r="I156" s="36"/>
      <c r="J156" s="36"/>
    </row>
    <row r="157" spans="1:10" ht="10.5" customHeight="1" x14ac:dyDescent="0.2">
      <c r="A157" s="55" t="s">
        <v>67</v>
      </c>
      <c r="B157" s="55"/>
      <c r="C157" s="55"/>
      <c r="D157" s="55"/>
      <c r="E157" s="55"/>
      <c r="F157" s="55"/>
      <c r="G157" s="55"/>
      <c r="H157" s="55"/>
      <c r="I157" s="55"/>
      <c r="J157" s="55"/>
    </row>
    <row r="158" spans="1:10" ht="10.5" customHeight="1" x14ac:dyDescent="0.2">
      <c r="A158" s="56" t="s">
        <v>68</v>
      </c>
      <c r="B158" s="56"/>
      <c r="C158" s="56"/>
      <c r="D158" s="56"/>
      <c r="E158" s="56"/>
      <c r="F158" s="56"/>
      <c r="G158" s="56"/>
      <c r="H158" s="56"/>
      <c r="I158" s="56"/>
      <c r="J158" s="56"/>
    </row>
    <row r="159" spans="1:10" ht="10.5" customHeight="1" x14ac:dyDescent="0.2">
      <c r="A159" s="56" t="s">
        <v>71</v>
      </c>
      <c r="B159" s="56"/>
      <c r="C159" s="56"/>
      <c r="D159" s="56"/>
      <c r="E159" s="56"/>
      <c r="F159" s="56"/>
      <c r="G159" s="56"/>
      <c r="H159" s="56"/>
      <c r="I159" s="56"/>
      <c r="J159" s="56"/>
    </row>
    <row r="160" spans="1:10" ht="10.5" customHeight="1" x14ac:dyDescent="0.2">
      <c r="A160" s="56" t="s">
        <v>72</v>
      </c>
      <c r="B160" s="56"/>
      <c r="C160" s="56"/>
      <c r="D160" s="56"/>
      <c r="E160" s="56"/>
      <c r="F160" s="56"/>
      <c r="G160" s="56"/>
      <c r="H160" s="56"/>
      <c r="I160" s="56"/>
      <c r="J160" s="56"/>
    </row>
    <row r="161" spans="1:10" ht="10.5" customHeight="1" x14ac:dyDescent="0.2">
      <c r="A161" s="35" t="s">
        <v>47</v>
      </c>
      <c r="B161" s="35"/>
      <c r="C161" s="35"/>
      <c r="D161" s="35"/>
      <c r="E161" s="35"/>
      <c r="F161" s="35"/>
      <c r="G161" s="35"/>
      <c r="H161" s="35"/>
      <c r="I161" s="35"/>
      <c r="J161" s="35"/>
    </row>
    <row r="162" spans="1:10" ht="11.25" customHeight="1" x14ac:dyDescent="0.2">
      <c r="A162" s="34" t="s">
        <v>70</v>
      </c>
      <c r="E162" s="25"/>
      <c r="F162" s="25"/>
      <c r="I162" s="25"/>
      <c r="J162" s="26"/>
    </row>
    <row r="163" spans="1:10" x14ac:dyDescent="0.2">
      <c r="A163" s="12" t="s">
        <v>69</v>
      </c>
    </row>
    <row r="164" spans="1:10" x14ac:dyDescent="0.2">
      <c r="A164" s="36"/>
      <c r="B164" s="36"/>
      <c r="C164" s="36"/>
      <c r="D164" s="36"/>
      <c r="E164" s="36"/>
      <c r="F164" s="36"/>
      <c r="G164" s="36"/>
      <c r="H164" s="36"/>
      <c r="I164" s="36"/>
      <c r="J164" s="36"/>
    </row>
  </sheetData>
  <mergeCells count="55">
    <mergeCell ref="A156:J156"/>
    <mergeCell ref="A157:J157"/>
    <mergeCell ref="A158:J158"/>
    <mergeCell ref="A159:J159"/>
    <mergeCell ref="A160:J160"/>
    <mergeCell ref="A126:J126"/>
    <mergeCell ref="A127:J127"/>
    <mergeCell ref="A128:J128"/>
    <mergeCell ref="A129:A135"/>
    <mergeCell ref="B129:J129"/>
    <mergeCell ref="B130:B135"/>
    <mergeCell ref="C130:C135"/>
    <mergeCell ref="D130:D135"/>
    <mergeCell ref="E130:E135"/>
    <mergeCell ref="F130:J130"/>
    <mergeCell ref="F131:F135"/>
    <mergeCell ref="G131:G135"/>
    <mergeCell ref="H131:H135"/>
    <mergeCell ref="I131:J131"/>
    <mergeCell ref="I132:I135"/>
    <mergeCell ref="J132:J135"/>
    <mergeCell ref="A66:A72"/>
    <mergeCell ref="B66:J66"/>
    <mergeCell ref="B67:B72"/>
    <mergeCell ref="C67:C72"/>
    <mergeCell ref="E67:E72"/>
    <mergeCell ref="F67:J67"/>
    <mergeCell ref="F68:F72"/>
    <mergeCell ref="G68:G72"/>
    <mergeCell ref="I68:J68"/>
    <mergeCell ref="I69:I72"/>
    <mergeCell ref="J69:J72"/>
    <mergeCell ref="D67:D72"/>
    <mergeCell ref="H68:H72"/>
    <mergeCell ref="D5:D10"/>
    <mergeCell ref="H6:H10"/>
    <mergeCell ref="A63:J63"/>
    <mergeCell ref="A64:J64"/>
    <mergeCell ref="A65:J65"/>
    <mergeCell ref="A161:J161"/>
    <mergeCell ref="A164:J164"/>
    <mergeCell ref="A1:J1"/>
    <mergeCell ref="A2:J2"/>
    <mergeCell ref="A3:J3"/>
    <mergeCell ref="A4:A10"/>
    <mergeCell ref="B4:J4"/>
    <mergeCell ref="B5:B10"/>
    <mergeCell ref="C5:C10"/>
    <mergeCell ref="E5:E10"/>
    <mergeCell ref="F5:J5"/>
    <mergeCell ref="F6:F10"/>
    <mergeCell ref="G6:G10"/>
    <mergeCell ref="I6:J6"/>
    <mergeCell ref="I7:I10"/>
    <mergeCell ref="J7:J10"/>
  </mergeCells>
  <printOptions horizontalCentered="1"/>
  <pageMargins left="0.74803149606299213" right="0.74803149606299213" top="0.98425196850393704" bottom="0.98425196850393704" header="0" footer="0"/>
  <pageSetup scale="75" orientation="portrait" r:id="rId1"/>
  <rowBreaks count="2" manualBreakCount="2">
    <brk id="62" max="9" man="1"/>
    <brk id="1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48.</vt:lpstr>
      <vt:lpstr>'Cuadro 48.'!Área_de_impresión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GONZALEZ</dc:creator>
  <cp:lastModifiedBy>LUIS JIMENEZ</cp:lastModifiedBy>
  <cp:lastPrinted>2021-10-08T20:58:04Z</cp:lastPrinted>
  <dcterms:created xsi:type="dcterms:W3CDTF">2016-03-03T19:02:26Z</dcterms:created>
  <dcterms:modified xsi:type="dcterms:W3CDTF">2021-10-08T20:58:09Z</dcterms:modified>
</cp:coreProperties>
</file>