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ÍN 2018-20\Boletín Balanza de Pagos - Virna\Revisados\"/>
    </mc:Choice>
  </mc:AlternateContent>
  <bookViews>
    <workbookView xWindow="0" yWindow="0" windowWidth="21600" windowHeight="9735"/>
  </bookViews>
  <sheets>
    <sheet name="341-17" sheetId="6" r:id="rId1"/>
  </sheets>
  <definedNames>
    <definedName name="_xlnm.Print_Area" localSheetId="0">'341-17'!$A$1:$D$44</definedName>
    <definedName name="_xlnm.Print_Titles" localSheetId="0">'341-17'!$1:$7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6" l="1"/>
  <c r="C34" i="6"/>
  <c r="B34" i="6"/>
  <c r="D27" i="6"/>
  <c r="C27" i="6"/>
  <c r="B27" i="6"/>
  <c r="D22" i="6"/>
  <c r="C22" i="6"/>
  <c r="B22" i="6"/>
  <c r="D15" i="6"/>
  <c r="C15" i="6"/>
  <c r="B15" i="6"/>
  <c r="D14" i="6"/>
  <c r="C14" i="6"/>
  <c r="B14" i="6"/>
  <c r="D13" i="6"/>
  <c r="C13" i="6"/>
  <c r="B13" i="6"/>
  <c r="D12" i="6"/>
  <c r="C12" i="6"/>
  <c r="B12" i="6"/>
  <c r="D11" i="6"/>
  <c r="C11" i="6"/>
  <c r="B11" i="6"/>
  <c r="D10" i="6"/>
  <c r="C10" i="6"/>
  <c r="B10" i="6"/>
  <c r="D9" i="6"/>
  <c r="D8" i="6" s="1"/>
  <c r="C9" i="6"/>
  <c r="C8" i="6" s="1"/>
  <c r="B9" i="6"/>
  <c r="B8" i="6" s="1"/>
</calcChain>
</file>

<file path=xl/sharedStrings.xml><?xml version="1.0" encoding="utf-8"?>
<sst xmlns="http://schemas.openxmlformats.org/spreadsheetml/2006/main" count="43" uniqueCount="26">
  <si>
    <t>Puerto de entrada                                                                                                                                 y clase de gasto</t>
  </si>
  <si>
    <t>(en miles de balboas)</t>
  </si>
  <si>
    <t>(P) Cifras preliminares.</t>
  </si>
  <si>
    <t>Pasajeros residentes en el exterior</t>
  </si>
  <si>
    <t>Cuadro 17.  GASTOS EFECTUADOS EN LA REPÚBLICA, POR PASAJEROS RESIDENTES</t>
  </si>
  <si>
    <t>2018 (P)</t>
  </si>
  <si>
    <t>TOTAL</t>
  </si>
  <si>
    <t>Hotel</t>
  </si>
  <si>
    <t>Restaurante</t>
  </si>
  <si>
    <t>Compras</t>
  </si>
  <si>
    <t>Taxi</t>
  </si>
  <si>
    <t>Diversión</t>
  </si>
  <si>
    <t>Otros</t>
  </si>
  <si>
    <t>Aeropuerto Internacional de Tocumen</t>
  </si>
  <si>
    <t>Balboa y Cristóbal</t>
  </si>
  <si>
    <t>Trabajadores fronterizos</t>
  </si>
  <si>
    <t>Otros puertos</t>
  </si>
  <si>
    <t>2019 (P)</t>
  </si>
  <si>
    <t xml:space="preserve">            por cuenta propia (visitas a sitios turísticos, centros comerciales y supermercados).</t>
  </si>
  <si>
    <t xml:space="preserve">            Este cuadro no incluye el transporte internacional de pasajeros.</t>
  </si>
  <si>
    <t>Fuente: Estadísticas de Migración,  Encuesta de Turismo Receptor y Emisor, y  estadísticas de tránsito directo proporcionadas por la Autori-</t>
  </si>
  <si>
    <t xml:space="preserve">             dad de Aeronaútica Civil.</t>
  </si>
  <si>
    <t>EN EL EXTERIOR, SEGÚN PUERTO DE ENTRADA Y CLASE DE GASTO: AÑOS 2018-20</t>
  </si>
  <si>
    <t>2020 (P)</t>
  </si>
  <si>
    <t>NOTA: Para mejorar la cobertura,  se incluyeron datos de pasajeros en cruceros que no tomaron giras,  sin embargo, bajaron a realizar giras</t>
  </si>
  <si>
    <t xml:space="preserve">            La diferencia que se observa entre el total y los parciales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</si>
</sst>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NumberFormat="1" applyFont="1" applyFill="1" applyBorder="1" applyProtection="1"/>
    <xf numFmtId="0" fontId="1" fillId="2" borderId="0" xfId="0" applyNumberFormat="1" applyFont="1" applyFill="1"/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3" fontId="1" fillId="2" borderId="11" xfId="0" applyNumberFormat="1" applyFont="1" applyFill="1" applyBorder="1" applyAlignment="1">
      <alignment horizontal="right"/>
    </xf>
    <xf numFmtId="3" fontId="1" fillId="2" borderId="12" xfId="0" applyNumberFormat="1" applyFont="1" applyFill="1" applyBorder="1" applyAlignment="1">
      <alignment horizontal="right"/>
    </xf>
    <xf numFmtId="3" fontId="1" fillId="2" borderId="11" xfId="0" applyNumberFormat="1" applyFont="1" applyFill="1" applyBorder="1"/>
    <xf numFmtId="3" fontId="1" fillId="2" borderId="12" xfId="0" applyNumberFormat="1" applyFont="1" applyFill="1" applyBorder="1"/>
    <xf numFmtId="3" fontId="1" fillId="2" borderId="4" xfId="0" applyNumberFormat="1" applyFont="1" applyFill="1" applyBorder="1" applyAlignment="1" applyProtection="1">
      <alignment horizontal="left" indent="2"/>
    </xf>
    <xf numFmtId="3" fontId="1" fillId="4" borderId="11" xfId="0" applyNumberFormat="1" applyFont="1" applyFill="1" applyBorder="1"/>
    <xf numFmtId="3" fontId="1" fillId="4" borderId="12" xfId="0" applyNumberFormat="1" applyFont="1" applyFill="1" applyBorder="1"/>
    <xf numFmtId="3" fontId="1" fillId="4" borderId="11" xfId="0" applyNumberFormat="1" applyFont="1" applyFill="1" applyBorder="1" applyAlignment="1">
      <alignment horizontal="right"/>
    </xf>
    <xf numFmtId="3" fontId="1" fillId="4" borderId="12" xfId="0" applyNumberFormat="1" applyFont="1" applyFill="1" applyBorder="1" applyAlignment="1">
      <alignment horizontal="right"/>
    </xf>
    <xf numFmtId="0" fontId="1" fillId="2" borderId="1" xfId="0" applyFont="1" applyFill="1" applyBorder="1"/>
    <xf numFmtId="0" fontId="1" fillId="0" borderId="10" xfId="0" applyFont="1" applyFill="1" applyBorder="1"/>
    <xf numFmtId="0" fontId="1" fillId="0" borderId="2" xfId="0" applyFont="1" applyFill="1" applyBorder="1"/>
    <xf numFmtId="3" fontId="2" fillId="2" borderId="4" xfId="0" applyNumberFormat="1" applyFont="1" applyFill="1" applyBorder="1" applyAlignment="1" applyProtection="1">
      <alignment horizontal="center"/>
    </xf>
    <xf numFmtId="0" fontId="1" fillId="2" borderId="7" xfId="0" applyNumberFormat="1" applyFont="1" applyFill="1" applyBorder="1"/>
    <xf numFmtId="0" fontId="1" fillId="2" borderId="13" xfId="0" applyFont="1" applyFill="1" applyBorder="1"/>
    <xf numFmtId="0" fontId="1" fillId="2" borderId="5" xfId="0" applyFont="1" applyFill="1" applyBorder="1"/>
    <xf numFmtId="0" fontId="1" fillId="4" borderId="0" xfId="0" applyNumberFormat="1" applyFont="1" applyFill="1" applyBorder="1" applyAlignment="1"/>
    <xf numFmtId="0" fontId="1" fillId="2" borderId="0" xfId="0" applyNumberFormat="1" applyFont="1" applyFill="1" applyBorder="1" applyAlignment="1"/>
    <xf numFmtId="0" fontId="1" fillId="2" borderId="0" xfId="0" applyNumberFormat="1" applyFont="1" applyFill="1" applyAlignment="1"/>
    <xf numFmtId="3" fontId="1" fillId="2" borderId="4" xfId="0" applyNumberFormat="1" applyFont="1" applyFill="1" applyBorder="1" applyAlignment="1" applyProtection="1">
      <alignment horizontal="left" indent="1"/>
    </xf>
    <xf numFmtId="3" fontId="1" fillId="2" borderId="4" xfId="0" applyNumberFormat="1" applyFont="1" applyFill="1" applyBorder="1" applyAlignment="1" applyProtection="1">
      <alignment horizontal="left"/>
    </xf>
    <xf numFmtId="0" fontId="1" fillId="0" borderId="0" xfId="0" applyFont="1"/>
    <xf numFmtId="0" fontId="1" fillId="0" borderId="0" xfId="0" applyNumberFormat="1" applyFont="1" applyAlignment="1"/>
    <xf numFmtId="3" fontId="2" fillId="0" borderId="11" xfId="0" applyNumberFormat="1" applyFont="1" applyFill="1" applyBorder="1"/>
    <xf numFmtId="3" fontId="2" fillId="0" borderId="12" xfId="0" applyNumberFormat="1" applyFont="1" applyFill="1" applyBorder="1"/>
    <xf numFmtId="3" fontId="2" fillId="2" borderId="11" xfId="0" applyNumberFormat="1" applyFont="1" applyFill="1" applyBorder="1"/>
    <xf numFmtId="3" fontId="2" fillId="2" borderId="12" xfId="0" applyNumberFormat="1" applyFont="1" applyFill="1" applyBorder="1"/>
    <xf numFmtId="0" fontId="2" fillId="0" borderId="0" xfId="0" applyFont="1"/>
    <xf numFmtId="3" fontId="2" fillId="4" borderId="11" xfId="0" applyNumberFormat="1" applyFont="1" applyFill="1" applyBorder="1"/>
    <xf numFmtId="3" fontId="2" fillId="4" borderId="12" xfId="0" applyNumberFormat="1" applyFont="1" applyFill="1" applyBorder="1"/>
    <xf numFmtId="3" fontId="2" fillId="2" borderId="11" xfId="0" applyNumberFormat="1" applyFont="1" applyFill="1" applyBorder="1" applyAlignment="1">
      <alignment horizontal="right"/>
    </xf>
    <xf numFmtId="3" fontId="2" fillId="2" borderId="12" xfId="0" applyNumberFormat="1" applyFont="1" applyFill="1" applyBorder="1" applyAlignment="1">
      <alignment horizontal="right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top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4" xfId="0" applyNumberFormat="1" applyFont="1" applyFill="1" applyBorder="1" applyAlignment="1">
      <alignment horizontal="center" vertical="center" wrapText="1"/>
    </xf>
    <xf numFmtId="0" fontId="2" fillId="3" borderId="7" xfId="0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Q44"/>
  <sheetViews>
    <sheetView showGridLines="0" tabSelected="1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D1"/>
    </sheetView>
  </sheetViews>
  <sheetFormatPr baseColWidth="10" defaultRowHeight="12.75" x14ac:dyDescent="0.2"/>
  <cols>
    <col min="1" max="1" width="69.28515625" style="26" customWidth="1"/>
    <col min="2" max="4" width="14.7109375" style="26" customWidth="1"/>
    <col min="5" max="16384" width="11.42578125" style="26"/>
  </cols>
  <sheetData>
    <row r="1" spans="1:355" x14ac:dyDescent="0.2">
      <c r="A1" s="37" t="s">
        <v>4</v>
      </c>
      <c r="B1" s="37"/>
      <c r="C1" s="37"/>
      <c r="D1" s="37"/>
    </row>
    <row r="2" spans="1:355" ht="12.75" customHeight="1" x14ac:dyDescent="0.2">
      <c r="A2" s="38" t="s">
        <v>22</v>
      </c>
      <c r="B2" s="38"/>
      <c r="C2" s="38"/>
      <c r="D2" s="38"/>
    </row>
    <row r="3" spans="1:355" ht="6" customHeight="1" x14ac:dyDescent="0.2">
      <c r="A3" s="1"/>
      <c r="B3" s="2"/>
      <c r="C3" s="2"/>
      <c r="D3" s="2"/>
    </row>
    <row r="4" spans="1:355" x14ac:dyDescent="0.2">
      <c r="A4" s="39" t="s">
        <v>0</v>
      </c>
      <c r="B4" s="42" t="s">
        <v>3</v>
      </c>
      <c r="C4" s="43"/>
      <c r="D4" s="43"/>
    </row>
    <row r="5" spans="1:355" x14ac:dyDescent="0.2">
      <c r="A5" s="40"/>
      <c r="B5" s="44" t="s">
        <v>1</v>
      </c>
      <c r="C5" s="45"/>
      <c r="D5" s="45"/>
    </row>
    <row r="6" spans="1:355" x14ac:dyDescent="0.2">
      <c r="A6" s="41"/>
      <c r="B6" s="3" t="s">
        <v>5</v>
      </c>
      <c r="C6" s="3" t="s">
        <v>17</v>
      </c>
      <c r="D6" s="4" t="s">
        <v>23</v>
      </c>
    </row>
    <row r="7" spans="1:355" ht="6" customHeight="1" x14ac:dyDescent="0.2">
      <c r="A7" s="14"/>
      <c r="B7" s="15"/>
      <c r="C7" s="15"/>
      <c r="D7" s="16"/>
    </row>
    <row r="8" spans="1:355" ht="14.1" customHeight="1" x14ac:dyDescent="0.2">
      <c r="A8" s="17" t="s">
        <v>6</v>
      </c>
      <c r="B8" s="28">
        <f>SUM(B9:B14)</f>
        <v>4617224.0000000047</v>
      </c>
      <c r="C8" s="28">
        <f>SUM(C9:C14)</f>
        <v>4520288.483</v>
      </c>
      <c r="D8" s="29">
        <f>SUM(D9:D14)</f>
        <v>1128866.1189999999</v>
      </c>
    </row>
    <row r="9" spans="1:355" s="32" customFormat="1" ht="14.1" customHeight="1" x14ac:dyDescent="0.2">
      <c r="A9" s="24" t="s">
        <v>7</v>
      </c>
      <c r="B9" s="30">
        <f>SUM(B16+B28)</f>
        <v>1104137.7219431882</v>
      </c>
      <c r="C9" s="30">
        <f t="shared" ref="C9:D9" si="0">SUM(C16+C28)</f>
        <v>1073725.4682495</v>
      </c>
      <c r="D9" s="31">
        <f t="shared" si="0"/>
        <v>265158.43912249996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  <c r="IS9" s="26"/>
      <c r="IT9" s="26"/>
      <c r="IU9" s="26"/>
      <c r="IV9" s="26"/>
      <c r="IW9" s="26"/>
      <c r="IX9" s="26"/>
      <c r="IY9" s="26"/>
      <c r="IZ9" s="26"/>
      <c r="JA9" s="26"/>
      <c r="JB9" s="26"/>
      <c r="JC9" s="26"/>
      <c r="JD9" s="26"/>
      <c r="JE9" s="26"/>
      <c r="JF9" s="26"/>
      <c r="JG9" s="26"/>
      <c r="JH9" s="26"/>
      <c r="JI9" s="26"/>
      <c r="JJ9" s="26"/>
      <c r="JK9" s="26"/>
      <c r="JL9" s="26"/>
      <c r="JM9" s="26"/>
      <c r="JN9" s="26"/>
      <c r="JO9" s="26"/>
      <c r="JP9" s="26"/>
      <c r="JQ9" s="26"/>
      <c r="JR9" s="26"/>
      <c r="JS9" s="26"/>
      <c r="JT9" s="26"/>
      <c r="JU9" s="26"/>
      <c r="JV9" s="26"/>
      <c r="JW9" s="26"/>
      <c r="JX9" s="26"/>
      <c r="JY9" s="26"/>
      <c r="JZ9" s="26"/>
      <c r="KA9" s="26"/>
      <c r="KB9" s="26"/>
      <c r="KC9" s="26"/>
      <c r="KD9" s="26"/>
      <c r="KE9" s="26"/>
      <c r="KF9" s="26"/>
      <c r="KG9" s="26"/>
      <c r="KH9" s="26"/>
      <c r="KI9" s="26"/>
      <c r="KJ9" s="26"/>
      <c r="KK9" s="26"/>
      <c r="KL9" s="26"/>
      <c r="KM9" s="26"/>
      <c r="KN9" s="26"/>
      <c r="KO9" s="26"/>
      <c r="KP9" s="26"/>
      <c r="KQ9" s="26"/>
      <c r="KR9" s="26"/>
      <c r="KS9" s="26"/>
      <c r="KT9" s="26"/>
      <c r="KU9" s="26"/>
      <c r="KV9" s="26"/>
      <c r="KW9" s="26"/>
      <c r="KX9" s="26"/>
      <c r="KY9" s="26"/>
      <c r="KZ9" s="26"/>
      <c r="LA9" s="26"/>
      <c r="LB9" s="26"/>
      <c r="LC9" s="26"/>
      <c r="LD9" s="26"/>
      <c r="LE9" s="26"/>
      <c r="LF9" s="26"/>
      <c r="LG9" s="26"/>
      <c r="LH9" s="26"/>
      <c r="LI9" s="26"/>
      <c r="LJ9" s="26"/>
      <c r="LK9" s="26"/>
      <c r="LL9" s="26"/>
      <c r="LM9" s="26"/>
      <c r="LN9" s="26"/>
      <c r="LO9" s="26"/>
      <c r="LP9" s="26"/>
      <c r="LQ9" s="26"/>
      <c r="LR9" s="26"/>
      <c r="LS9" s="26"/>
      <c r="LT9" s="26"/>
      <c r="LU9" s="26"/>
      <c r="LV9" s="26"/>
      <c r="LW9" s="26"/>
      <c r="LX9" s="26"/>
      <c r="LY9" s="26"/>
      <c r="LZ9" s="26"/>
      <c r="MA9" s="26"/>
      <c r="MB9" s="26"/>
      <c r="MC9" s="26"/>
      <c r="MD9" s="26"/>
      <c r="ME9" s="26"/>
      <c r="MF9" s="26"/>
      <c r="MG9" s="26"/>
      <c r="MH9" s="26"/>
      <c r="MI9" s="26"/>
      <c r="MJ9" s="26"/>
      <c r="MK9" s="26"/>
      <c r="ML9" s="26"/>
      <c r="MM9" s="26"/>
      <c r="MN9" s="26"/>
      <c r="MO9" s="26"/>
      <c r="MP9" s="26"/>
      <c r="MQ9" s="26"/>
    </row>
    <row r="10" spans="1:355" s="32" customFormat="1" ht="14.1" customHeight="1" x14ac:dyDescent="0.2">
      <c r="A10" s="24" t="s">
        <v>8</v>
      </c>
      <c r="B10" s="30">
        <f t="shared" ref="B10:D11" si="1">SUM(B17+B23+B29)</f>
        <v>547831.70605694491</v>
      </c>
      <c r="C10" s="30">
        <f t="shared" si="1"/>
        <v>895159.04380970006</v>
      </c>
      <c r="D10" s="31">
        <f t="shared" si="1"/>
        <v>222780.1120467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  <c r="IS10" s="26"/>
      <c r="IT10" s="26"/>
      <c r="IU10" s="26"/>
      <c r="IV10" s="26"/>
      <c r="IW10" s="26"/>
      <c r="IX10" s="26"/>
      <c r="IY10" s="26"/>
      <c r="IZ10" s="26"/>
      <c r="JA10" s="26"/>
      <c r="JB10" s="26"/>
      <c r="JC10" s="26"/>
      <c r="JD10" s="26"/>
      <c r="JE10" s="26"/>
      <c r="JF10" s="26"/>
      <c r="JG10" s="26"/>
      <c r="JH10" s="26"/>
      <c r="JI10" s="26"/>
      <c r="JJ10" s="26"/>
      <c r="JK10" s="26"/>
      <c r="JL10" s="26"/>
      <c r="JM10" s="26"/>
      <c r="JN10" s="26"/>
      <c r="JO10" s="26"/>
      <c r="JP10" s="26"/>
      <c r="JQ10" s="26"/>
      <c r="JR10" s="26"/>
      <c r="JS10" s="26"/>
      <c r="JT10" s="26"/>
      <c r="JU10" s="26"/>
      <c r="JV10" s="26"/>
      <c r="JW10" s="26"/>
      <c r="JX10" s="26"/>
      <c r="JY10" s="26"/>
      <c r="JZ10" s="26"/>
      <c r="KA10" s="26"/>
      <c r="KB10" s="26"/>
      <c r="KC10" s="26"/>
      <c r="KD10" s="26"/>
      <c r="KE10" s="26"/>
      <c r="KF10" s="26"/>
      <c r="KG10" s="26"/>
      <c r="KH10" s="26"/>
      <c r="KI10" s="26"/>
      <c r="KJ10" s="26"/>
      <c r="KK10" s="26"/>
      <c r="KL10" s="26"/>
      <c r="KM10" s="26"/>
      <c r="KN10" s="26"/>
      <c r="KO10" s="26"/>
      <c r="KP10" s="26"/>
      <c r="KQ10" s="26"/>
      <c r="KR10" s="26"/>
      <c r="KS10" s="26"/>
      <c r="KT10" s="26"/>
      <c r="KU10" s="26"/>
      <c r="KV10" s="26"/>
      <c r="KW10" s="26"/>
      <c r="KX10" s="26"/>
      <c r="KY10" s="26"/>
      <c r="KZ10" s="26"/>
      <c r="LA10" s="26"/>
      <c r="LB10" s="26"/>
      <c r="LC10" s="26"/>
      <c r="LD10" s="26"/>
      <c r="LE10" s="26"/>
      <c r="LF10" s="26"/>
      <c r="LG10" s="26"/>
      <c r="LH10" s="26"/>
      <c r="LI10" s="26"/>
      <c r="LJ10" s="26"/>
      <c r="LK10" s="26"/>
      <c r="LL10" s="26"/>
      <c r="LM10" s="26"/>
      <c r="LN10" s="26"/>
      <c r="LO10" s="26"/>
      <c r="LP10" s="26"/>
      <c r="LQ10" s="26"/>
      <c r="LR10" s="26"/>
      <c r="LS10" s="26"/>
      <c r="LT10" s="26"/>
      <c r="LU10" s="26"/>
      <c r="LV10" s="26"/>
      <c r="LW10" s="26"/>
      <c r="LX10" s="26"/>
      <c r="LY10" s="26"/>
      <c r="LZ10" s="26"/>
      <c r="MA10" s="26"/>
      <c r="MB10" s="26"/>
      <c r="MC10" s="26"/>
      <c r="MD10" s="26"/>
      <c r="ME10" s="26"/>
      <c r="MF10" s="26"/>
      <c r="MG10" s="26"/>
      <c r="MH10" s="26"/>
      <c r="MI10" s="26"/>
      <c r="MJ10" s="26"/>
      <c r="MK10" s="26"/>
      <c r="ML10" s="26"/>
      <c r="MM10" s="26"/>
      <c r="MN10" s="26"/>
      <c r="MO10" s="26"/>
      <c r="MP10" s="26"/>
      <c r="MQ10" s="26"/>
    </row>
    <row r="11" spans="1:355" s="32" customFormat="1" ht="14.1" customHeight="1" x14ac:dyDescent="0.2">
      <c r="A11" s="24" t="s">
        <v>9</v>
      </c>
      <c r="B11" s="30">
        <f t="shared" si="1"/>
        <v>1745144.7288762894</v>
      </c>
      <c r="C11" s="30">
        <f t="shared" si="1"/>
        <v>1786635.2296388999</v>
      </c>
      <c r="D11" s="31">
        <f t="shared" si="1"/>
        <v>448154.14984989993</v>
      </c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  <c r="IS11" s="26"/>
      <c r="IT11" s="26"/>
      <c r="IU11" s="26"/>
      <c r="IV11" s="26"/>
      <c r="IW11" s="26"/>
      <c r="IX11" s="26"/>
      <c r="IY11" s="26"/>
      <c r="IZ11" s="26"/>
      <c r="JA11" s="26"/>
      <c r="JB11" s="26"/>
      <c r="JC11" s="26"/>
      <c r="JD11" s="26"/>
      <c r="JE11" s="26"/>
      <c r="JF11" s="26"/>
      <c r="JG11" s="26"/>
      <c r="JH11" s="26"/>
      <c r="JI11" s="26"/>
      <c r="JJ11" s="26"/>
      <c r="JK11" s="26"/>
      <c r="JL11" s="26"/>
      <c r="JM11" s="26"/>
      <c r="JN11" s="26"/>
      <c r="JO11" s="26"/>
      <c r="JP11" s="26"/>
      <c r="JQ11" s="26"/>
      <c r="JR11" s="26"/>
      <c r="JS11" s="26"/>
      <c r="JT11" s="26"/>
      <c r="JU11" s="26"/>
      <c r="JV11" s="26"/>
      <c r="JW11" s="26"/>
      <c r="JX11" s="26"/>
      <c r="JY11" s="26"/>
      <c r="JZ11" s="26"/>
      <c r="KA11" s="26"/>
      <c r="KB11" s="26"/>
      <c r="KC11" s="26"/>
      <c r="KD11" s="26"/>
      <c r="KE11" s="26"/>
      <c r="KF11" s="26"/>
      <c r="KG11" s="26"/>
      <c r="KH11" s="26"/>
      <c r="KI11" s="26"/>
      <c r="KJ11" s="26"/>
      <c r="KK11" s="26"/>
      <c r="KL11" s="26"/>
      <c r="KM11" s="26"/>
      <c r="KN11" s="26"/>
      <c r="KO11" s="26"/>
      <c r="KP11" s="26"/>
      <c r="KQ11" s="26"/>
      <c r="KR11" s="26"/>
      <c r="KS11" s="26"/>
      <c r="KT11" s="26"/>
      <c r="KU11" s="26"/>
      <c r="KV11" s="26"/>
      <c r="KW11" s="26"/>
      <c r="KX11" s="26"/>
      <c r="KY11" s="26"/>
      <c r="KZ11" s="26"/>
      <c r="LA11" s="26"/>
      <c r="LB11" s="26"/>
      <c r="LC11" s="26"/>
      <c r="LD11" s="26"/>
      <c r="LE11" s="26"/>
      <c r="LF11" s="26"/>
      <c r="LG11" s="26"/>
      <c r="LH11" s="26"/>
      <c r="LI11" s="26"/>
      <c r="LJ11" s="26"/>
      <c r="LK11" s="26"/>
      <c r="LL11" s="26"/>
      <c r="LM11" s="26"/>
      <c r="LN11" s="26"/>
      <c r="LO11" s="26"/>
      <c r="LP11" s="26"/>
      <c r="LQ11" s="26"/>
      <c r="LR11" s="26"/>
      <c r="LS11" s="26"/>
      <c r="LT11" s="26"/>
      <c r="LU11" s="26"/>
      <c r="LV11" s="26"/>
      <c r="LW11" s="26"/>
      <c r="LX11" s="26"/>
      <c r="LY11" s="26"/>
      <c r="LZ11" s="26"/>
      <c r="MA11" s="26"/>
      <c r="MB11" s="26"/>
      <c r="MC11" s="26"/>
      <c r="MD11" s="26"/>
      <c r="ME11" s="26"/>
      <c r="MF11" s="26"/>
      <c r="MG11" s="26"/>
      <c r="MH11" s="26"/>
      <c r="MI11" s="26"/>
      <c r="MJ11" s="26"/>
      <c r="MK11" s="26"/>
      <c r="ML11" s="26"/>
      <c r="MM11" s="26"/>
      <c r="MN11" s="26"/>
      <c r="MO11" s="26"/>
      <c r="MP11" s="26"/>
      <c r="MQ11" s="26"/>
    </row>
    <row r="12" spans="1:355" s="32" customFormat="1" ht="14.1" customHeight="1" x14ac:dyDescent="0.2">
      <c r="A12" s="24" t="s">
        <v>10</v>
      </c>
      <c r="B12" s="30">
        <f>SUM(B19+B31)</f>
        <v>158412.74300602253</v>
      </c>
      <c r="C12" s="30">
        <f t="shared" ref="C12:D12" si="2">SUM(C19+C31)</f>
        <v>186900.95663679997</v>
      </c>
      <c r="D12" s="31">
        <f t="shared" si="2"/>
        <v>46135.670078800002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  <c r="IT12" s="26"/>
      <c r="IU12" s="26"/>
      <c r="IV12" s="26"/>
      <c r="IW12" s="26"/>
      <c r="IX12" s="26"/>
      <c r="IY12" s="26"/>
      <c r="IZ12" s="26"/>
      <c r="JA12" s="26"/>
      <c r="JB12" s="26"/>
      <c r="JC12" s="26"/>
      <c r="JD12" s="26"/>
      <c r="JE12" s="26"/>
      <c r="JF12" s="26"/>
      <c r="JG12" s="26"/>
      <c r="JH12" s="26"/>
      <c r="JI12" s="26"/>
      <c r="JJ12" s="26"/>
      <c r="JK12" s="26"/>
      <c r="JL12" s="26"/>
      <c r="JM12" s="26"/>
      <c r="JN12" s="26"/>
      <c r="JO12" s="26"/>
      <c r="JP12" s="26"/>
      <c r="JQ12" s="26"/>
      <c r="JR12" s="26"/>
      <c r="JS12" s="26"/>
      <c r="JT12" s="26"/>
      <c r="JU12" s="26"/>
      <c r="JV12" s="26"/>
      <c r="JW12" s="26"/>
      <c r="JX12" s="26"/>
      <c r="JY12" s="26"/>
      <c r="JZ12" s="26"/>
      <c r="KA12" s="26"/>
      <c r="KB12" s="26"/>
      <c r="KC12" s="26"/>
      <c r="KD12" s="26"/>
      <c r="KE12" s="26"/>
      <c r="KF12" s="26"/>
      <c r="KG12" s="26"/>
      <c r="KH12" s="26"/>
      <c r="KI12" s="26"/>
      <c r="KJ12" s="26"/>
      <c r="KK12" s="26"/>
      <c r="KL12" s="26"/>
      <c r="KM12" s="26"/>
      <c r="KN12" s="26"/>
      <c r="KO12" s="26"/>
      <c r="KP12" s="26"/>
      <c r="KQ12" s="26"/>
      <c r="KR12" s="26"/>
      <c r="KS12" s="26"/>
      <c r="KT12" s="26"/>
      <c r="KU12" s="26"/>
      <c r="KV12" s="26"/>
      <c r="KW12" s="26"/>
      <c r="KX12" s="26"/>
      <c r="KY12" s="26"/>
      <c r="KZ12" s="26"/>
      <c r="LA12" s="26"/>
      <c r="LB12" s="26"/>
      <c r="LC12" s="26"/>
      <c r="LD12" s="26"/>
      <c r="LE12" s="26"/>
      <c r="LF12" s="26"/>
      <c r="LG12" s="26"/>
      <c r="LH12" s="26"/>
      <c r="LI12" s="26"/>
      <c r="LJ12" s="26"/>
      <c r="LK12" s="26"/>
      <c r="LL12" s="26"/>
      <c r="LM12" s="26"/>
      <c r="LN12" s="26"/>
      <c r="LO12" s="26"/>
      <c r="LP12" s="26"/>
      <c r="LQ12" s="26"/>
      <c r="LR12" s="26"/>
      <c r="LS12" s="26"/>
      <c r="LT12" s="26"/>
      <c r="LU12" s="26"/>
      <c r="LV12" s="26"/>
      <c r="LW12" s="26"/>
      <c r="LX12" s="26"/>
      <c r="LY12" s="26"/>
      <c r="LZ12" s="26"/>
      <c r="MA12" s="26"/>
      <c r="MB12" s="26"/>
      <c r="MC12" s="26"/>
      <c r="MD12" s="26"/>
      <c r="ME12" s="26"/>
      <c r="MF12" s="26"/>
      <c r="MG12" s="26"/>
      <c r="MH12" s="26"/>
      <c r="MI12" s="26"/>
      <c r="MJ12" s="26"/>
      <c r="MK12" s="26"/>
      <c r="ML12" s="26"/>
      <c r="MM12" s="26"/>
      <c r="MN12" s="26"/>
      <c r="MO12" s="26"/>
      <c r="MP12" s="26"/>
      <c r="MQ12" s="26"/>
    </row>
    <row r="13" spans="1:355" s="32" customFormat="1" ht="14.1" customHeight="1" x14ac:dyDescent="0.2">
      <c r="A13" s="24" t="s">
        <v>11</v>
      </c>
      <c r="B13" s="30">
        <f>SUM(B20+B25+B32)</f>
        <v>920886.88830603985</v>
      </c>
      <c r="C13" s="30">
        <f>SUM(C20+C25+C32)</f>
        <v>424517.00099939998</v>
      </c>
      <c r="D13" s="31">
        <f>SUM(D20+D25+D32)</f>
        <v>106826.81421740001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  <c r="IS13" s="26"/>
      <c r="IT13" s="26"/>
      <c r="IU13" s="26"/>
      <c r="IV13" s="26"/>
      <c r="IW13" s="26"/>
      <c r="IX13" s="26"/>
      <c r="IY13" s="26"/>
      <c r="IZ13" s="26"/>
      <c r="JA13" s="26"/>
      <c r="JB13" s="26"/>
      <c r="JC13" s="26"/>
      <c r="JD13" s="26"/>
      <c r="JE13" s="26"/>
      <c r="JF13" s="26"/>
      <c r="JG13" s="26"/>
      <c r="JH13" s="26"/>
      <c r="JI13" s="26"/>
      <c r="JJ13" s="26"/>
      <c r="JK13" s="26"/>
      <c r="JL13" s="26"/>
      <c r="JM13" s="26"/>
      <c r="JN13" s="26"/>
      <c r="JO13" s="26"/>
      <c r="JP13" s="26"/>
      <c r="JQ13" s="26"/>
      <c r="JR13" s="26"/>
      <c r="JS13" s="26"/>
      <c r="JT13" s="26"/>
      <c r="JU13" s="26"/>
      <c r="JV13" s="26"/>
      <c r="JW13" s="26"/>
      <c r="JX13" s="26"/>
      <c r="JY13" s="26"/>
      <c r="JZ13" s="26"/>
      <c r="KA13" s="26"/>
      <c r="KB13" s="26"/>
      <c r="KC13" s="26"/>
      <c r="KD13" s="26"/>
      <c r="KE13" s="26"/>
      <c r="KF13" s="26"/>
      <c r="KG13" s="26"/>
      <c r="KH13" s="26"/>
      <c r="KI13" s="26"/>
      <c r="KJ13" s="26"/>
      <c r="KK13" s="26"/>
      <c r="KL13" s="26"/>
      <c r="KM13" s="26"/>
      <c r="KN13" s="26"/>
      <c r="KO13" s="26"/>
      <c r="KP13" s="26"/>
      <c r="KQ13" s="26"/>
      <c r="KR13" s="26"/>
      <c r="KS13" s="26"/>
      <c r="KT13" s="26"/>
      <c r="KU13" s="26"/>
      <c r="KV13" s="26"/>
      <c r="KW13" s="26"/>
      <c r="KX13" s="26"/>
      <c r="KY13" s="26"/>
      <c r="KZ13" s="26"/>
      <c r="LA13" s="26"/>
      <c r="LB13" s="26"/>
      <c r="LC13" s="26"/>
      <c r="LD13" s="26"/>
      <c r="LE13" s="26"/>
      <c r="LF13" s="26"/>
      <c r="LG13" s="26"/>
      <c r="LH13" s="26"/>
      <c r="LI13" s="26"/>
      <c r="LJ13" s="26"/>
      <c r="LK13" s="26"/>
      <c r="LL13" s="26"/>
      <c r="LM13" s="26"/>
      <c r="LN13" s="26"/>
      <c r="LO13" s="26"/>
      <c r="LP13" s="26"/>
      <c r="LQ13" s="26"/>
      <c r="LR13" s="26"/>
      <c r="LS13" s="26"/>
      <c r="LT13" s="26"/>
      <c r="LU13" s="26"/>
      <c r="LV13" s="26"/>
      <c r="LW13" s="26"/>
      <c r="LX13" s="26"/>
      <c r="LY13" s="26"/>
      <c r="LZ13" s="26"/>
      <c r="MA13" s="26"/>
      <c r="MB13" s="26"/>
      <c r="MC13" s="26"/>
      <c r="MD13" s="26"/>
      <c r="ME13" s="26"/>
      <c r="MF13" s="26"/>
      <c r="MG13" s="26"/>
      <c r="MH13" s="26"/>
      <c r="MI13" s="26"/>
      <c r="MJ13" s="26"/>
      <c r="MK13" s="26"/>
      <c r="ML13" s="26"/>
      <c r="MM13" s="26"/>
      <c r="MN13" s="26"/>
      <c r="MO13" s="26"/>
      <c r="MP13" s="26"/>
      <c r="MQ13" s="26"/>
    </row>
    <row r="14" spans="1:355" s="32" customFormat="1" ht="14.1" customHeight="1" x14ac:dyDescent="0.2">
      <c r="A14" s="24" t="s">
        <v>12</v>
      </c>
      <c r="B14" s="30">
        <f>SUM(B21+B26+B33+B35)</f>
        <v>140810.21181151911</v>
      </c>
      <c r="C14" s="30">
        <f>SUM(C21+C26+C33+C35)</f>
        <v>153350.7836657</v>
      </c>
      <c r="D14" s="31">
        <f>SUM(D21+D26+D33+D35)</f>
        <v>39810.933684699994</v>
      </c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  <c r="IU14" s="26"/>
      <c r="IV14" s="26"/>
      <c r="IW14" s="26"/>
      <c r="IX14" s="26"/>
      <c r="IY14" s="26"/>
      <c r="IZ14" s="26"/>
      <c r="JA14" s="26"/>
      <c r="JB14" s="26"/>
      <c r="JC14" s="26"/>
      <c r="JD14" s="26"/>
      <c r="JE14" s="26"/>
      <c r="JF14" s="26"/>
      <c r="JG14" s="26"/>
      <c r="JH14" s="26"/>
      <c r="JI14" s="26"/>
      <c r="JJ14" s="26"/>
      <c r="JK14" s="26"/>
      <c r="JL14" s="26"/>
      <c r="JM14" s="26"/>
      <c r="JN14" s="26"/>
      <c r="JO14" s="26"/>
      <c r="JP14" s="26"/>
      <c r="JQ14" s="26"/>
      <c r="JR14" s="26"/>
      <c r="JS14" s="26"/>
      <c r="JT14" s="26"/>
      <c r="JU14" s="26"/>
      <c r="JV14" s="26"/>
      <c r="JW14" s="26"/>
      <c r="JX14" s="26"/>
      <c r="JY14" s="26"/>
      <c r="JZ14" s="26"/>
      <c r="KA14" s="26"/>
      <c r="KB14" s="26"/>
      <c r="KC14" s="26"/>
      <c r="KD14" s="26"/>
      <c r="KE14" s="26"/>
      <c r="KF14" s="26"/>
      <c r="KG14" s="26"/>
      <c r="KH14" s="26"/>
      <c r="KI14" s="26"/>
      <c r="KJ14" s="26"/>
      <c r="KK14" s="26"/>
      <c r="KL14" s="26"/>
      <c r="KM14" s="26"/>
      <c r="KN14" s="26"/>
      <c r="KO14" s="26"/>
      <c r="KP14" s="26"/>
      <c r="KQ14" s="26"/>
      <c r="KR14" s="26"/>
      <c r="KS14" s="26"/>
      <c r="KT14" s="26"/>
      <c r="KU14" s="26"/>
      <c r="KV14" s="26"/>
      <c r="KW14" s="26"/>
      <c r="KX14" s="26"/>
      <c r="KY14" s="26"/>
      <c r="KZ14" s="26"/>
      <c r="LA14" s="26"/>
      <c r="LB14" s="26"/>
      <c r="LC14" s="26"/>
      <c r="LD14" s="26"/>
      <c r="LE14" s="26"/>
      <c r="LF14" s="26"/>
      <c r="LG14" s="26"/>
      <c r="LH14" s="26"/>
      <c r="LI14" s="26"/>
      <c r="LJ14" s="26"/>
      <c r="LK14" s="26"/>
      <c r="LL14" s="26"/>
      <c r="LM14" s="26"/>
      <c r="LN14" s="26"/>
      <c r="LO14" s="26"/>
      <c r="LP14" s="26"/>
      <c r="LQ14" s="26"/>
      <c r="LR14" s="26"/>
      <c r="LS14" s="26"/>
      <c r="LT14" s="26"/>
      <c r="LU14" s="26"/>
      <c r="LV14" s="26"/>
      <c r="LW14" s="26"/>
      <c r="LX14" s="26"/>
      <c r="LY14" s="26"/>
      <c r="LZ14" s="26"/>
      <c r="MA14" s="26"/>
      <c r="MB14" s="26"/>
      <c r="MC14" s="26"/>
      <c r="MD14" s="26"/>
      <c r="ME14" s="26"/>
      <c r="MF14" s="26"/>
      <c r="MG14" s="26"/>
      <c r="MH14" s="26"/>
      <c r="MI14" s="26"/>
      <c r="MJ14" s="26"/>
      <c r="MK14" s="26"/>
      <c r="ML14" s="26"/>
      <c r="MM14" s="26"/>
      <c r="MN14" s="26"/>
      <c r="MO14" s="26"/>
      <c r="MP14" s="26"/>
      <c r="MQ14" s="26"/>
    </row>
    <row r="15" spans="1:355" ht="14.1" customHeight="1" x14ac:dyDescent="0.2">
      <c r="A15" s="25" t="s">
        <v>13</v>
      </c>
      <c r="B15" s="30">
        <f>SUM(B16:B21)</f>
        <v>4333098.0000000037</v>
      </c>
      <c r="C15" s="30">
        <f>SUM(C16:C21)</f>
        <v>4244966.4129999997</v>
      </c>
      <c r="D15" s="31">
        <f>SUM(D16:D21)</f>
        <v>1039287.4829999999</v>
      </c>
    </row>
    <row r="16" spans="1:355" x14ac:dyDescent="0.2">
      <c r="A16" s="9" t="s">
        <v>7</v>
      </c>
      <c r="B16" s="5">
        <v>1061878.0777966799</v>
      </c>
      <c r="C16" s="5">
        <v>1037045.2946958999</v>
      </c>
      <c r="D16" s="6">
        <v>253897.93209689998</v>
      </c>
    </row>
    <row r="17" spans="1:4" x14ac:dyDescent="0.2">
      <c r="A17" s="9" t="s">
        <v>8</v>
      </c>
      <c r="B17" s="7">
        <v>482486.61605482199</v>
      </c>
      <c r="C17" s="7">
        <v>841776.8396979</v>
      </c>
      <c r="D17" s="8">
        <v>206090.70787889999</v>
      </c>
    </row>
    <row r="18" spans="1:4" x14ac:dyDescent="0.2">
      <c r="A18" s="9" t="s">
        <v>9</v>
      </c>
      <c r="B18" s="7">
        <v>1630445.7962937001</v>
      </c>
      <c r="C18" s="7">
        <v>1661055.3574068998</v>
      </c>
      <c r="D18" s="8">
        <v>406673.19209789997</v>
      </c>
    </row>
    <row r="19" spans="1:4" x14ac:dyDescent="0.2">
      <c r="A19" s="9" t="s">
        <v>10</v>
      </c>
      <c r="B19" s="7">
        <v>152384.45718095501</v>
      </c>
      <c r="C19" s="7">
        <v>180835.56919379998</v>
      </c>
      <c r="D19" s="8">
        <v>44273.6467758</v>
      </c>
    </row>
    <row r="20" spans="1:4" x14ac:dyDescent="0.2">
      <c r="A20" s="9" t="s">
        <v>11</v>
      </c>
      <c r="B20" s="7">
        <v>880209.00475030602</v>
      </c>
      <c r="C20" s="7">
        <v>386291.94358299999</v>
      </c>
      <c r="D20" s="8">
        <v>94575.160952999999</v>
      </c>
    </row>
    <row r="21" spans="1:4" x14ac:dyDescent="0.2">
      <c r="A21" s="9" t="s">
        <v>12</v>
      </c>
      <c r="B21" s="7">
        <v>125694.047923541</v>
      </c>
      <c r="C21" s="7">
        <v>137961.40842249998</v>
      </c>
      <c r="D21" s="8">
        <v>33776.843197499998</v>
      </c>
    </row>
    <row r="22" spans="1:4" ht="14.1" customHeight="1" x14ac:dyDescent="0.2">
      <c r="A22" s="25" t="s">
        <v>14</v>
      </c>
      <c r="B22" s="30">
        <f>SUM(B23:B26)</f>
        <v>71222</v>
      </c>
      <c r="C22" s="30">
        <f>SUM(C23:C26)</f>
        <v>67359.716000000015</v>
      </c>
      <c r="D22" s="31">
        <f>SUM(D23:D26)</f>
        <v>24986.201999999997</v>
      </c>
    </row>
    <row r="23" spans="1:4" x14ac:dyDescent="0.2">
      <c r="A23" s="9" t="s">
        <v>8</v>
      </c>
      <c r="B23" s="10">
        <v>6409.98</v>
      </c>
      <c r="C23" s="10">
        <v>4715.1801200000009</v>
      </c>
      <c r="D23" s="11">
        <v>1749.0341400000002</v>
      </c>
    </row>
    <row r="24" spans="1:4" x14ac:dyDescent="0.2">
      <c r="A24" s="9" t="s">
        <v>9</v>
      </c>
      <c r="B24" s="10">
        <v>47718.74</v>
      </c>
      <c r="C24" s="10">
        <v>45804.606880000007</v>
      </c>
      <c r="D24" s="11">
        <v>16990.61736</v>
      </c>
    </row>
    <row r="25" spans="1:4" x14ac:dyDescent="0.2">
      <c r="A25" s="9" t="s">
        <v>11</v>
      </c>
      <c r="B25" s="10">
        <v>7834.42</v>
      </c>
      <c r="C25" s="10">
        <v>8083.1659199999995</v>
      </c>
      <c r="D25" s="11">
        <v>2998.3442399999999</v>
      </c>
    </row>
    <row r="26" spans="1:4" x14ac:dyDescent="0.2">
      <c r="A26" s="9" t="s">
        <v>12</v>
      </c>
      <c r="B26" s="10">
        <v>9258.86</v>
      </c>
      <c r="C26" s="10">
        <v>8756.7630800000006</v>
      </c>
      <c r="D26" s="11">
        <v>3248.2062600000004</v>
      </c>
    </row>
    <row r="27" spans="1:4" ht="14.1" customHeight="1" x14ac:dyDescent="0.2">
      <c r="A27" s="25" t="s">
        <v>16</v>
      </c>
      <c r="B27" s="33">
        <f>SUM(B28:B33)</f>
        <v>211174</v>
      </c>
      <c r="C27" s="33">
        <f>SUM(C28:C33)</f>
        <v>205606.35399999999</v>
      </c>
      <c r="D27" s="34">
        <f>SUM(D28:D33)</f>
        <v>63119.434000000001</v>
      </c>
    </row>
    <row r="28" spans="1:4" x14ac:dyDescent="0.2">
      <c r="A28" s="9" t="s">
        <v>7</v>
      </c>
      <c r="B28" s="10">
        <v>42259.644146508297</v>
      </c>
      <c r="C28" s="10">
        <v>36680.173553599998</v>
      </c>
      <c r="D28" s="11">
        <v>11260.5070256</v>
      </c>
    </row>
    <row r="29" spans="1:4" x14ac:dyDescent="0.2">
      <c r="A29" s="9" t="s">
        <v>8</v>
      </c>
      <c r="B29" s="12">
        <v>58935.110002122965</v>
      </c>
      <c r="C29" s="12">
        <v>48667.023991799993</v>
      </c>
      <c r="D29" s="13">
        <v>14940.3700278</v>
      </c>
    </row>
    <row r="30" spans="1:4" x14ac:dyDescent="0.2">
      <c r="A30" s="9" t="s">
        <v>9</v>
      </c>
      <c r="B30" s="10">
        <v>66980.192582589298</v>
      </c>
      <c r="C30" s="10">
        <v>79775.265352000002</v>
      </c>
      <c r="D30" s="11">
        <v>24490.340392000002</v>
      </c>
    </row>
    <row r="31" spans="1:4" x14ac:dyDescent="0.2">
      <c r="A31" s="9" t="s">
        <v>10</v>
      </c>
      <c r="B31" s="10">
        <v>6028.2858250675199</v>
      </c>
      <c r="C31" s="10">
        <v>6065.3874429999996</v>
      </c>
      <c r="D31" s="11">
        <v>1862.0233029999999</v>
      </c>
    </row>
    <row r="32" spans="1:4" x14ac:dyDescent="0.2">
      <c r="A32" s="9" t="s">
        <v>11</v>
      </c>
      <c r="B32" s="10">
        <v>32843.463555733782</v>
      </c>
      <c r="C32" s="10">
        <v>30141.8914964</v>
      </c>
      <c r="D32" s="11">
        <v>9253.3090244000014</v>
      </c>
    </row>
    <row r="33" spans="1:4" x14ac:dyDescent="0.2">
      <c r="A33" s="9" t="s">
        <v>12</v>
      </c>
      <c r="B33" s="10">
        <v>4127.3038879781097</v>
      </c>
      <c r="C33" s="10">
        <v>4276.6121631999995</v>
      </c>
      <c r="D33" s="11">
        <v>1312.8842271999999</v>
      </c>
    </row>
    <row r="34" spans="1:4" ht="14.1" customHeight="1" x14ac:dyDescent="0.2">
      <c r="A34" s="25" t="s">
        <v>15</v>
      </c>
      <c r="B34" s="35">
        <f>SUM(B35)</f>
        <v>1730</v>
      </c>
      <c r="C34" s="35">
        <f t="shared" ref="C34:D34" si="3">SUM(C35)</f>
        <v>2356</v>
      </c>
      <c r="D34" s="36">
        <f t="shared" si="3"/>
        <v>1473</v>
      </c>
    </row>
    <row r="35" spans="1:4" x14ac:dyDescent="0.2">
      <c r="A35" s="9" t="s">
        <v>12</v>
      </c>
      <c r="B35" s="7">
        <v>1730</v>
      </c>
      <c r="C35" s="7">
        <v>2356</v>
      </c>
      <c r="D35" s="8">
        <v>1473</v>
      </c>
    </row>
    <row r="36" spans="1:4" ht="6" customHeight="1" x14ac:dyDescent="0.2">
      <c r="A36" s="18"/>
      <c r="B36" s="19"/>
      <c r="C36" s="19"/>
      <c r="D36" s="20"/>
    </row>
    <row r="37" spans="1:4" ht="6" customHeight="1" x14ac:dyDescent="0.2">
      <c r="A37" s="1"/>
      <c r="B37" s="2"/>
      <c r="C37" s="2"/>
      <c r="D37" s="2"/>
    </row>
    <row r="38" spans="1:4" x14ac:dyDescent="0.2">
      <c r="A38" s="22" t="s">
        <v>24</v>
      </c>
      <c r="B38" s="21"/>
      <c r="C38" s="23"/>
      <c r="D38" s="23"/>
    </row>
    <row r="39" spans="1:4" x14ac:dyDescent="0.2">
      <c r="A39" s="22" t="s">
        <v>18</v>
      </c>
      <c r="B39" s="21"/>
      <c r="C39" s="23"/>
      <c r="D39" s="23"/>
    </row>
    <row r="40" spans="1:4" x14ac:dyDescent="0.2">
      <c r="A40" s="22" t="s">
        <v>19</v>
      </c>
      <c r="B40" s="21"/>
      <c r="C40" s="23"/>
      <c r="D40" s="23"/>
    </row>
    <row r="41" spans="1:4" x14ac:dyDescent="0.2">
      <c r="A41" s="22" t="s">
        <v>25</v>
      </c>
      <c r="B41" s="21"/>
      <c r="C41" s="23"/>
      <c r="D41" s="23"/>
    </row>
    <row r="42" spans="1:4" x14ac:dyDescent="0.2">
      <c r="A42" s="27" t="s">
        <v>2</v>
      </c>
      <c r="B42" s="23"/>
      <c r="C42" s="23"/>
      <c r="D42" s="23"/>
    </row>
    <row r="43" spans="1:4" x14ac:dyDescent="0.2">
      <c r="A43" s="22" t="s">
        <v>20</v>
      </c>
      <c r="B43" s="22"/>
      <c r="C43" s="22"/>
      <c r="D43" s="22"/>
    </row>
    <row r="44" spans="1:4" x14ac:dyDescent="0.2">
      <c r="A44" s="22" t="s">
        <v>21</v>
      </c>
      <c r="B44" s="22"/>
      <c r="C44" s="22"/>
      <c r="D44" s="22"/>
    </row>
  </sheetData>
  <mergeCells count="5">
    <mergeCell ref="A1:D1"/>
    <mergeCell ref="A2:D2"/>
    <mergeCell ref="A4:A6"/>
    <mergeCell ref="B4:D4"/>
    <mergeCell ref="B5:D5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341-17</vt:lpstr>
      <vt:lpstr>'341-17'!Área_de_impresión</vt:lpstr>
      <vt:lpstr>'341-17'!Títulos_a_imprimir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2022-02-17T21:25:06Z</cp:lastPrinted>
  <dcterms:created xsi:type="dcterms:W3CDTF">2018-10-11T20:09:29Z</dcterms:created>
  <dcterms:modified xsi:type="dcterms:W3CDTF">2022-06-13T17:31:21Z</dcterms:modified>
</cp:coreProperties>
</file>