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beleno\Desktop\Boletin segregado excel y pdf\10-CAPÍTULO lll HUMANOS (5-7)\"/>
    </mc:Choice>
  </mc:AlternateContent>
  <bookViews>
    <workbookView xWindow="0" yWindow="0" windowWidth="20730" windowHeight="10845" tabRatio="922"/>
  </bookViews>
  <sheets>
    <sheet name="CUADRO 7" sheetId="29250" r:id="rId1"/>
  </sheets>
  <definedNames>
    <definedName name="_xlnm.Print_Area" localSheetId="0">'CUADRO 7'!$A$1:$I$301</definedName>
  </definedNames>
  <calcPr calcId="152511"/>
</workbook>
</file>

<file path=xl/calcChain.xml><?xml version="1.0" encoding="utf-8"?>
<calcChain xmlns="http://schemas.openxmlformats.org/spreadsheetml/2006/main">
  <c r="B111" i="29250" l="1"/>
  <c r="B9" i="29250" l="1"/>
  <c r="B254" i="29250" l="1"/>
  <c r="B244" i="29250"/>
  <c r="I287" i="29250" l="1"/>
  <c r="F287" i="29250"/>
  <c r="I292" i="29250" l="1"/>
  <c r="H292" i="29250"/>
  <c r="D292" i="29250"/>
  <c r="I289" i="29250"/>
  <c r="F289" i="29250"/>
  <c r="E289" i="29250"/>
  <c r="I279" i="29250"/>
  <c r="H279" i="29250"/>
  <c r="F279" i="29250"/>
  <c r="E279" i="29250"/>
  <c r="D279" i="29250"/>
  <c r="B285" i="29250"/>
  <c r="B282" i="29250"/>
  <c r="B283" i="29250"/>
  <c r="B284" i="29250"/>
  <c r="I276" i="29250"/>
  <c r="F276" i="29250"/>
  <c r="E276" i="29250"/>
  <c r="B278" i="29250"/>
  <c r="I272" i="29250"/>
  <c r="H272" i="29250"/>
  <c r="D272" i="29250"/>
  <c r="I256" i="29250"/>
  <c r="H256" i="29250"/>
  <c r="F256" i="29250"/>
  <c r="E256" i="29250"/>
  <c r="D256" i="29250"/>
  <c r="I249" i="29250"/>
  <c r="F249" i="29250"/>
  <c r="E249" i="29250"/>
  <c r="D249" i="29250"/>
  <c r="B258" i="29250"/>
  <c r="B259" i="29250"/>
  <c r="B260" i="29250"/>
  <c r="B255" i="29250"/>
  <c r="I247" i="29250"/>
  <c r="E247" i="29250"/>
  <c r="I239" i="29250" l="1"/>
  <c r="I238" i="29250" s="1"/>
  <c r="H239" i="29250"/>
  <c r="H238" i="29250" s="1"/>
  <c r="F239" i="29250"/>
  <c r="E239" i="29250"/>
  <c r="D239" i="29250"/>
  <c r="D238" i="29250" s="1"/>
  <c r="C239" i="29250"/>
  <c r="C238" i="29250" s="1"/>
  <c r="B246" i="29250"/>
  <c r="B245" i="29250"/>
  <c r="B243" i="29250"/>
  <c r="B297" i="29250" l="1"/>
  <c r="B296" i="29250"/>
  <c r="B295" i="29250"/>
  <c r="B294" i="29250"/>
  <c r="B291" i="29250"/>
  <c r="B290" i="29250"/>
  <c r="B288" i="29250"/>
  <c r="E287" i="29250"/>
  <c r="E238" i="29250" s="1"/>
  <c r="B281" i="29250"/>
  <c r="B277" i="29250"/>
  <c r="B276" i="29250" s="1"/>
  <c r="B275" i="29250"/>
  <c r="B274" i="29250"/>
  <c r="B273" i="29250"/>
  <c r="F272" i="29250"/>
  <c r="F238" i="29250" s="1"/>
  <c r="B257" i="29250"/>
  <c r="B256" i="29250" s="1"/>
  <c r="B252" i="29250"/>
  <c r="B250" i="29250"/>
  <c r="B248" i="29250"/>
  <c r="B247" i="29250" s="1"/>
  <c r="B242" i="29250"/>
  <c r="B241" i="29250"/>
  <c r="B292" i="29250" l="1"/>
  <c r="B289" i="29250"/>
  <c r="B239" i="29250"/>
  <c r="B253" i="29250"/>
  <c r="B249" i="29250" s="1"/>
  <c r="B287" i="29250"/>
  <c r="B272" i="29250"/>
  <c r="B286" i="29250"/>
  <c r="B279" i="29250" s="1"/>
  <c r="B238" i="29250" l="1"/>
  <c r="D197" i="29250" l="1"/>
  <c r="I220" i="29250"/>
  <c r="F220" i="29250"/>
  <c r="D220" i="29250"/>
  <c r="E227" i="29250"/>
  <c r="D227" i="29250"/>
  <c r="D231" i="29250"/>
  <c r="B237" i="29250"/>
  <c r="I234" i="29250"/>
  <c r="D234" i="29250"/>
  <c r="B236" i="29250"/>
  <c r="I231" i="29250"/>
  <c r="B233" i="29250"/>
  <c r="B232" i="29250"/>
  <c r="B230" i="29250"/>
  <c r="B229" i="29250"/>
  <c r="B226" i="29250"/>
  <c r="B225" i="29250"/>
  <c r="B223" i="29250"/>
  <c r="B221" i="29250"/>
  <c r="I214" i="29250"/>
  <c r="H214" i="29250"/>
  <c r="H188" i="29250" s="1"/>
  <c r="F214" i="29250"/>
  <c r="D214" i="29250"/>
  <c r="B219" i="29250"/>
  <c r="B218" i="29250"/>
  <c r="B217" i="29250"/>
  <c r="B215" i="29250"/>
  <c r="I206" i="29250"/>
  <c r="D201" i="29250"/>
  <c r="I208" i="29250"/>
  <c r="E208" i="29250"/>
  <c r="F208" i="29250"/>
  <c r="D208" i="29250"/>
  <c r="B209" i="29250"/>
  <c r="B210" i="29250"/>
  <c r="B212" i="29250"/>
  <c r="B213" i="29250"/>
  <c r="B202" i="29250"/>
  <c r="I201" i="29250"/>
  <c r="B207" i="29250"/>
  <c r="B206" i="29250" s="1"/>
  <c r="B204" i="29250"/>
  <c r="B205" i="29250"/>
  <c r="B227" i="29250" l="1"/>
  <c r="B234" i="29250"/>
  <c r="B231" i="29250"/>
  <c r="B220" i="29250"/>
  <c r="B214" i="29250"/>
  <c r="B208" i="29250"/>
  <c r="B201" i="29250"/>
  <c r="I197" i="29250" l="1"/>
  <c r="B199" i="29250"/>
  <c r="B200" i="29250"/>
  <c r="E193" i="29250"/>
  <c r="F193" i="29250"/>
  <c r="I193" i="29250"/>
  <c r="B195" i="29250"/>
  <c r="B196" i="29250"/>
  <c r="D189" i="29250"/>
  <c r="D188" i="29250" s="1"/>
  <c r="E189" i="29250"/>
  <c r="F189" i="29250"/>
  <c r="B191" i="29250"/>
  <c r="B192" i="29250"/>
  <c r="I188" i="29250" l="1"/>
  <c r="F188" i="29250"/>
  <c r="E188" i="29250"/>
  <c r="B193" i="29250"/>
  <c r="B197" i="29250"/>
  <c r="B189" i="29250"/>
  <c r="B188" i="29250" l="1"/>
  <c r="B66" i="29250"/>
  <c r="C60" i="29250"/>
  <c r="B16" i="29250"/>
  <c r="B10" i="29250"/>
  <c r="E168" i="29250"/>
  <c r="D168" i="29250"/>
  <c r="I173" i="29250"/>
  <c r="C173" i="29250"/>
  <c r="B176" i="29250"/>
  <c r="C147" i="29250" l="1"/>
  <c r="B123" i="29250"/>
  <c r="I134" i="29250"/>
  <c r="E121" i="29250"/>
  <c r="D121" i="29250"/>
  <c r="C121" i="29250"/>
  <c r="C168" i="29250"/>
  <c r="D139" i="29250"/>
  <c r="B175" i="29250"/>
  <c r="B173" i="29250" s="1"/>
  <c r="B172" i="29250"/>
  <c r="B171" i="29250"/>
  <c r="B169" i="29250"/>
  <c r="I157" i="29250"/>
  <c r="H157" i="29250"/>
  <c r="E157" i="29250"/>
  <c r="F157" i="29250"/>
  <c r="D157" i="29250"/>
  <c r="B167" i="29250"/>
  <c r="B166" i="29250"/>
  <c r="B164" i="29250"/>
  <c r="B158" i="29250"/>
  <c r="B160" i="29250"/>
  <c r="B162" i="29250"/>
  <c r="B163" i="29250"/>
  <c r="D154" i="29250"/>
  <c r="F154" i="29250"/>
  <c r="B155" i="29250"/>
  <c r="B156" i="29250"/>
  <c r="B153" i="29250"/>
  <c r="B152" i="29250"/>
  <c r="B150" i="29250"/>
  <c r="B148" i="29250"/>
  <c r="I147" i="29250"/>
  <c r="I139" i="29250"/>
  <c r="E139" i="29250"/>
  <c r="B144" i="29250"/>
  <c r="B142" i="29250"/>
  <c r="B141" i="29250"/>
  <c r="B140" i="29250"/>
  <c r="E126" i="29250"/>
  <c r="H126" i="29250"/>
  <c r="I126" i="29250"/>
  <c r="C126" i="29250"/>
  <c r="D134" i="29250"/>
  <c r="E134" i="29250"/>
  <c r="C134" i="29250"/>
  <c r="B138" i="29250"/>
  <c r="B135" i="29250"/>
  <c r="B136" i="29250"/>
  <c r="B132" i="29250"/>
  <c r="B133" i="29250"/>
  <c r="B129" i="29250"/>
  <c r="B130" i="29250"/>
  <c r="B128" i="29250"/>
  <c r="B127" i="29250"/>
  <c r="B131" i="29250"/>
  <c r="B119" i="29250"/>
  <c r="B118" i="29250" s="1"/>
  <c r="C118" i="29250"/>
  <c r="B124" i="29250"/>
  <c r="B125" i="29250"/>
  <c r="B117" i="29250"/>
  <c r="C111" i="29250"/>
  <c r="E111" i="29250"/>
  <c r="F111" i="29250"/>
  <c r="I111" i="29250"/>
  <c r="B115" i="29250"/>
  <c r="E105" i="29250"/>
  <c r="B102" i="29250"/>
  <c r="D85" i="29250"/>
  <c r="E85" i="29250"/>
  <c r="F85" i="29250"/>
  <c r="C85" i="29250"/>
  <c r="I85" i="29250"/>
  <c r="B104" i="29250"/>
  <c r="B103" i="29250"/>
  <c r="B89" i="29250"/>
  <c r="F81" i="29250"/>
  <c r="I81" i="29250"/>
  <c r="B84" i="29250"/>
  <c r="B82" i="29250"/>
  <c r="D75" i="29250"/>
  <c r="C75" i="29250"/>
  <c r="B78" i="29250"/>
  <c r="B77" i="29250"/>
  <c r="B71" i="29250"/>
  <c r="B73" i="29250"/>
  <c r="B74" i="29250"/>
  <c r="D70" i="29250"/>
  <c r="E70" i="29250"/>
  <c r="I64" i="29250"/>
  <c r="E64" i="29250"/>
  <c r="D64" i="29250"/>
  <c r="B69" i="29250"/>
  <c r="B68" i="29250"/>
  <c r="B114" i="29250"/>
  <c r="B112" i="29250"/>
  <c r="B110" i="29250"/>
  <c r="B108" i="29250"/>
  <c r="B107" i="29250"/>
  <c r="B92" i="29250"/>
  <c r="B87" i="29250"/>
  <c r="E60" i="29250"/>
  <c r="B15" i="29250"/>
  <c r="B18" i="29250"/>
  <c r="B19" i="29250"/>
  <c r="B20" i="29250"/>
  <c r="B12" i="29250"/>
  <c r="B13" i="29250"/>
  <c r="I47" i="29250"/>
  <c r="E47" i="29250"/>
  <c r="B51" i="29250"/>
  <c r="I33" i="29250"/>
  <c r="E22" i="29250"/>
  <c r="B25" i="29250"/>
  <c r="B46" i="29250"/>
  <c r="C40" i="29250"/>
  <c r="C35" i="29250" s="1"/>
  <c r="C52" i="29250"/>
  <c r="D52" i="29250"/>
  <c r="E52" i="29250"/>
  <c r="I52" i="29250"/>
  <c r="B57" i="29250"/>
  <c r="B58" i="29250"/>
  <c r="B56" i="29250"/>
  <c r="B54" i="29250"/>
  <c r="B49" i="29250"/>
  <c r="B44" i="29250"/>
  <c r="B43" i="29250"/>
  <c r="E41" i="29250"/>
  <c r="E35" i="29250"/>
  <c r="F35" i="29250"/>
  <c r="B39" i="29250"/>
  <c r="B37" i="29250"/>
  <c r="B34" i="29250"/>
  <c r="B33" i="29250" s="1"/>
  <c r="B32" i="29250"/>
  <c r="B31" i="29250"/>
  <c r="H29" i="29250"/>
  <c r="F29" i="29250"/>
  <c r="C27" i="29250"/>
  <c r="B28" i="29250"/>
  <c r="B27" i="29250" s="1"/>
  <c r="I22" i="29250"/>
  <c r="B23" i="29250"/>
  <c r="C26" i="29250"/>
  <c r="C22" i="29250" s="1"/>
  <c r="C70" i="29250"/>
  <c r="B90" i="29250"/>
  <c r="B70" i="29250" l="1"/>
  <c r="B26" i="29250"/>
  <c r="B22" i="29250" s="1"/>
  <c r="B121" i="29250"/>
  <c r="B29" i="29250"/>
  <c r="B41" i="29250"/>
  <c r="H120" i="29250"/>
  <c r="I120" i="29250"/>
  <c r="B157" i="29250"/>
  <c r="B168" i="29250"/>
  <c r="B60" i="29250"/>
  <c r="B105" i="29250"/>
  <c r="B154" i="29250"/>
  <c r="D59" i="29250"/>
  <c r="B81" i="29250"/>
  <c r="I59" i="29250"/>
  <c r="F120" i="29250"/>
  <c r="B52" i="29250"/>
  <c r="B40" i="29250"/>
  <c r="B35" i="29250" s="1"/>
  <c r="B85" i="29250"/>
  <c r="B139" i="29250"/>
  <c r="B134" i="29250"/>
  <c r="B47" i="29250"/>
  <c r="C59" i="29250"/>
  <c r="E59" i="29250"/>
  <c r="B126" i="29250"/>
  <c r="E120" i="29250"/>
  <c r="B147" i="29250"/>
  <c r="D120" i="29250"/>
  <c r="C120" i="29250"/>
  <c r="B75" i="29250"/>
  <c r="F59" i="29250"/>
  <c r="B59" i="29250" l="1"/>
  <c r="B120" i="29250"/>
</calcChain>
</file>

<file path=xl/sharedStrings.xml><?xml version="1.0" encoding="utf-8"?>
<sst xmlns="http://schemas.openxmlformats.org/spreadsheetml/2006/main" count="1353" uniqueCount="61">
  <si>
    <t>Recurso afectado</t>
  </si>
  <si>
    <t>Agua</t>
  </si>
  <si>
    <t>Atmósfera</t>
  </si>
  <si>
    <t>Suelo</t>
  </si>
  <si>
    <t>-</t>
  </si>
  <si>
    <t>Herrera</t>
  </si>
  <si>
    <t>Coclé</t>
  </si>
  <si>
    <t>Colón</t>
  </si>
  <si>
    <t>Chiriquí</t>
  </si>
  <si>
    <t>Darién</t>
  </si>
  <si>
    <t>Panamá</t>
  </si>
  <si>
    <t>Veraguas</t>
  </si>
  <si>
    <t>Total</t>
  </si>
  <si>
    <t>Los Santos</t>
  </si>
  <si>
    <t>Bocas del Toro</t>
  </si>
  <si>
    <t>Comarca Ngäbe Buglé</t>
  </si>
  <si>
    <t>Panamá Oeste</t>
  </si>
  <si>
    <t>Costas y 
lecho marino</t>
  </si>
  <si>
    <t>Forestal y
áreas 
protegidas</t>
  </si>
  <si>
    <t>Asenta-
mientos
humanos</t>
  </si>
  <si>
    <t>Fauna y
flora</t>
  </si>
  <si>
    <t xml:space="preserve">   Manejo inadecuado de desechos só-</t>
  </si>
  <si>
    <t xml:space="preserve">   Contaminación por productos quími-</t>
  </si>
  <si>
    <t xml:space="preserve">   Emisión de polvo, olores y partículas</t>
  </si>
  <si>
    <t>Provincia, comarca indígena
y daño reportado</t>
  </si>
  <si>
    <t xml:space="preserve">   Contaminación por derrame de hidro-</t>
  </si>
  <si>
    <t xml:space="preserve">   Contaminación por derrame de hidro-
    </t>
  </si>
  <si>
    <t>(P) Cifras preliminares.</t>
  </si>
  <si>
    <t>- Cantidad nula o cero.</t>
  </si>
  <si>
    <t xml:space="preserve">    lidos</t>
  </si>
  <si>
    <t xml:space="preserve">    carburos</t>
  </si>
  <si>
    <t xml:space="preserve">    cos varios</t>
  </si>
  <si>
    <t xml:space="preserve">    químicas</t>
  </si>
  <si>
    <t xml:space="preserve">   Contaminación por aguas residuales</t>
  </si>
  <si>
    <t xml:space="preserve">   Incendios</t>
  </si>
  <si>
    <t xml:space="preserve">   Movimiento de tierra</t>
  </si>
  <si>
    <t xml:space="preserve">   Contaminación por agroquímicos</t>
  </si>
  <si>
    <t xml:space="preserve">   Extracción de material pétreo</t>
  </si>
  <si>
    <t>Posición ilegal de madera</t>
  </si>
  <si>
    <t>Retención ilegal de fauna</t>
  </si>
  <si>
    <t xml:space="preserve">   Contaminación por derrame de hidro-
    carburos</t>
  </si>
  <si>
    <t>Inundaciones</t>
  </si>
  <si>
    <t xml:space="preserve"> Mortandad de peces</t>
  </si>
  <si>
    <t xml:space="preserve">   Inundaciones</t>
  </si>
  <si>
    <t>2021 (P)</t>
  </si>
  <si>
    <t xml:space="preserve">    Deslizamiento de tierra</t>
  </si>
  <si>
    <t xml:space="preserve">                 Cuadro 7.   DAÑOS AL AMBIENTE EN LA REPÚBLICA POR RECURSO AFECTADO, SEGÚN PROVINCIA, 
COMARCA INDÍGENA Y DAÑO REPORTADO: AÑOS 2017-21</t>
  </si>
  <si>
    <t xml:space="preserve">Deslizamiento/Deslave de tierra </t>
  </si>
  <si>
    <t xml:space="preserve">   Incendios de masa vegetal</t>
  </si>
  <si>
    <t>Tala</t>
  </si>
  <si>
    <t>Derrames y/o fugas de otras sustacias potencialmente peligrosas</t>
  </si>
  <si>
    <t>Incendio de masa vegetal</t>
  </si>
  <si>
    <t xml:space="preserve">   Incendios en vertederos </t>
  </si>
  <si>
    <t xml:space="preserve">Derrame de aguas servidas </t>
  </si>
  <si>
    <t xml:space="preserve">Tormenta tropical </t>
  </si>
  <si>
    <t>Quema de llantas</t>
  </si>
  <si>
    <t>Incendios en vertederos</t>
  </si>
  <si>
    <t>Derrame y/o fugas de otras sustacias potencialmente peligrosas</t>
  </si>
  <si>
    <t>Contaminación por derrame de hidro-
    carburos</t>
  </si>
  <si>
    <t>Panamá: (Continuación)</t>
  </si>
  <si>
    <t>Fuente: Dirección de Protección de la Calidad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</si>
</sst>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([$€]* #,##0.00_);_([$€]* \(#,##0.00\);_([$€]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sz val="10"/>
      <color theme="0"/>
      <name val="Arial"/>
      <family val="2"/>
    </font>
    <font>
      <b/>
      <sz val="13"/>
      <color theme="0"/>
      <name val="Arial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0E0E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0" fillId="0" borderId="7" applyNumberFormat="0" applyFill="0" applyAlignment="0" applyProtection="0"/>
    <xf numFmtId="0" fontId="19" fillId="0" borderId="8" applyNumberFormat="0" applyFill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3" borderId="4" applyNumberFormat="0" applyFont="0" applyAlignment="0" applyProtection="0"/>
  </cellStyleXfs>
  <cellXfs count="116"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 applyFill="1"/>
    <xf numFmtId="0" fontId="0" fillId="0" borderId="10" xfId="0" applyFill="1" applyBorder="1"/>
    <xf numFmtId="0" fontId="3" fillId="0" borderId="0" xfId="0" applyFont="1"/>
    <xf numFmtId="0" fontId="0" fillId="0" borderId="0" xfId="0" applyFill="1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2" xfId="0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3" fillId="0" borderId="1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Border="1"/>
    <xf numFmtId="0" fontId="3" fillId="0" borderId="19" xfId="0" applyFont="1" applyBorder="1"/>
    <xf numFmtId="0" fontId="3" fillId="0" borderId="0" xfId="0" applyFont="1" applyFill="1" applyBorder="1"/>
    <xf numFmtId="0" fontId="0" fillId="0" borderId="16" xfId="0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2" fillId="0" borderId="10" xfId="0" applyFont="1" applyBorder="1"/>
    <xf numFmtId="0" fontId="21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22" fillId="0" borderId="0" xfId="0" applyFont="1" applyAlignment="1">
      <alignment horizontal="center" vertical="top" wrapText="1"/>
    </xf>
    <xf numFmtId="0" fontId="23" fillId="0" borderId="0" xfId="0" applyFont="1"/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1" fillId="0" borderId="10" xfId="0" applyFont="1" applyBorder="1"/>
    <xf numFmtId="0" fontId="21" fillId="0" borderId="0" xfId="0" applyFont="1" applyFill="1"/>
    <xf numFmtId="0" fontId="3" fillId="0" borderId="19" xfId="0" applyFont="1" applyFill="1" applyBorder="1"/>
    <xf numFmtId="0" fontId="0" fillId="0" borderId="10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0" xfId="0" applyFont="1" applyFill="1" applyBorder="1"/>
    <xf numFmtId="0" fontId="3" fillId="0" borderId="10" xfId="0" applyFont="1" applyFill="1" applyBorder="1"/>
    <xf numFmtId="0" fontId="0" fillId="0" borderId="0" xfId="0" applyBorder="1" applyAlignment="1">
      <alignment horizontal="left" indent="1"/>
    </xf>
    <xf numFmtId="0" fontId="3" fillId="0" borderId="0" xfId="0" applyFont="1" applyAlignment="1">
      <alignment horizontal="right"/>
    </xf>
    <xf numFmtId="0" fontId="2" fillId="0" borderId="12" xfId="0" applyFont="1" applyFill="1" applyBorder="1"/>
    <xf numFmtId="0" fontId="0" fillId="0" borderId="12" xfId="0" applyFill="1" applyBorder="1"/>
    <xf numFmtId="0" fontId="0" fillId="0" borderId="19" xfId="0" applyBorder="1"/>
    <xf numFmtId="0" fontId="3" fillId="0" borderId="19" xfId="0" applyFont="1" applyBorder="1" applyAlignment="1">
      <alignment vertical="top" wrapText="1"/>
    </xf>
    <xf numFmtId="0" fontId="3" fillId="0" borderId="1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19" xfId="0" applyFill="1" applyBorder="1"/>
    <xf numFmtId="0" fontId="3" fillId="0" borderId="0" xfId="0" applyFont="1" applyFill="1" applyBorder="1" applyAlignment="1">
      <alignment horizontal="right"/>
    </xf>
    <xf numFmtId="0" fontId="2" fillId="0" borderId="19" xfId="0" applyFont="1" applyBorder="1"/>
    <xf numFmtId="0" fontId="3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/>
    <xf numFmtId="0" fontId="3" fillId="0" borderId="19" xfId="0" applyFont="1" applyFill="1" applyBorder="1" applyAlignment="1">
      <alignment horizontal="left" indent="1"/>
    </xf>
    <xf numFmtId="0" fontId="3" fillId="0" borderId="19" xfId="0" applyFont="1" applyBorder="1"/>
    <xf numFmtId="0" fontId="3" fillId="0" borderId="19" xfId="0" applyFont="1" applyFill="1" applyBorder="1"/>
    <xf numFmtId="0" fontId="0" fillId="0" borderId="10" xfId="0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0" xfId="0" applyFont="1" applyBorder="1"/>
    <xf numFmtId="0" fontId="3" fillId="0" borderId="19" xfId="0" applyFont="1" applyBorder="1"/>
    <xf numFmtId="0" fontId="3" fillId="0" borderId="19" xfId="0" applyFont="1" applyFill="1" applyBorder="1"/>
    <xf numFmtId="0" fontId="3" fillId="0" borderId="12" xfId="0" applyFont="1" applyBorder="1" applyAlignment="1">
      <alignment horizontal="right"/>
    </xf>
    <xf numFmtId="0" fontId="0" fillId="0" borderId="10" xfId="0" applyBorder="1"/>
    <xf numFmtId="0" fontId="3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2" fillId="0" borderId="0" xfId="0" applyFont="1" applyBorder="1"/>
    <xf numFmtId="49" fontId="3" fillId="0" borderId="0" xfId="0" applyNumberFormat="1" applyFont="1" applyFill="1" applyAlignment="1"/>
    <xf numFmtId="0" fontId="3" fillId="0" borderId="0" xfId="0" applyFont="1" applyFill="1" applyBorder="1"/>
    <xf numFmtId="0" fontId="3" fillId="0" borderId="19" xfId="0" applyFont="1" applyFill="1" applyBorder="1"/>
    <xf numFmtId="0" fontId="3" fillId="0" borderId="19" xfId="0" applyFont="1" applyFill="1" applyBorder="1"/>
    <xf numFmtId="0" fontId="3" fillId="0" borderId="10" xfId="0" applyFont="1" applyBorder="1" applyAlignment="1">
      <alignment horizontal="right"/>
    </xf>
    <xf numFmtId="0" fontId="0" fillId="0" borderId="11" xfId="0" applyFill="1" applyBorder="1"/>
    <xf numFmtId="0" fontId="3" fillId="0" borderId="17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indent="1"/>
    </xf>
    <xf numFmtId="0" fontId="3" fillId="0" borderId="19" xfId="0" applyFont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indent="1"/>
    </xf>
    <xf numFmtId="0" fontId="3" fillId="0" borderId="0" xfId="0" applyFont="1" applyFill="1" applyBorder="1"/>
    <xf numFmtId="0" fontId="3" fillId="0" borderId="19" xfId="0" applyFont="1" applyFill="1" applyBorder="1"/>
    <xf numFmtId="0" fontId="2" fillId="0" borderId="0" xfId="0" applyFont="1" applyAlignment="1">
      <alignment horizontal="center" vertical="top" wrapText="1"/>
    </xf>
    <xf numFmtId="0" fontId="3" fillId="0" borderId="12" xfId="0" applyFont="1" applyBorder="1" applyAlignment="1">
      <alignment horizontal="right"/>
    </xf>
    <xf numFmtId="0" fontId="0" fillId="0" borderId="10" xfId="0" applyBorder="1"/>
    <xf numFmtId="0" fontId="2" fillId="24" borderId="17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24" borderId="13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18" xfId="0" applyFont="1" applyFill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top" wrapText="1"/>
    </xf>
    <xf numFmtId="0" fontId="2" fillId="24" borderId="12" xfId="0" applyFont="1" applyFill="1" applyBorder="1" applyAlignment="1">
      <alignment horizontal="center" vertical="top" wrapText="1"/>
    </xf>
    <xf numFmtId="0" fontId="2" fillId="24" borderId="17" xfId="0" applyFont="1" applyFill="1" applyBorder="1" applyAlignment="1">
      <alignment horizontal="center" vertical="top" wrapText="1"/>
    </xf>
    <xf numFmtId="0" fontId="2" fillId="24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/>
    <xf numFmtId="0" fontId="3" fillId="0" borderId="12" xfId="0" applyFont="1" applyBorder="1" applyAlignment="1">
      <alignment horizontal="right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43"/>
    <cellStyle name="Incorrecto" xfId="32" builtinId="27" customBuiltin="1"/>
    <cellStyle name="Millares 2" xfId="44"/>
    <cellStyle name="Neutral" xfId="33" builtinId="28" customBuiltin="1"/>
    <cellStyle name="Normal" xfId="0" builtinId="0"/>
    <cellStyle name="Normal 2" xfId="42"/>
    <cellStyle name="Notas" xfId="34" builtinId="10" customBuiltin="1"/>
    <cellStyle name="Notas 2" xfId="4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"/>
  <sheetViews>
    <sheetView tabSelected="1" zoomScaleNormal="100" workbookViewId="0">
      <selection sqref="A1:I2"/>
    </sheetView>
  </sheetViews>
  <sheetFormatPr baseColWidth="10" defaultRowHeight="12.75" x14ac:dyDescent="0.2"/>
  <cols>
    <col min="1" max="1" width="34.28515625" style="2" customWidth="1"/>
    <col min="2" max="9" width="14.7109375" customWidth="1"/>
    <col min="10" max="10" width="11.42578125" style="23" customWidth="1"/>
  </cols>
  <sheetData>
    <row r="1" spans="1:23" ht="15" customHeight="1" x14ac:dyDescent="0.2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26"/>
    </row>
    <row r="2" spans="1:23" ht="1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2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6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s="5" customFormat="1" ht="13.5" customHeight="1" x14ac:dyDescent="0.2">
      <c r="A4" s="92" t="s">
        <v>24</v>
      </c>
      <c r="B4" s="98" t="s">
        <v>12</v>
      </c>
      <c r="C4" s="101" t="s">
        <v>0</v>
      </c>
      <c r="D4" s="102"/>
      <c r="E4" s="102"/>
      <c r="F4" s="102"/>
      <c r="G4" s="102"/>
      <c r="H4" s="102"/>
      <c r="I4" s="102"/>
      <c r="J4" s="23"/>
    </row>
    <row r="5" spans="1:23" s="5" customFormat="1" ht="15.75" customHeight="1" x14ac:dyDescent="0.2">
      <c r="A5" s="93"/>
      <c r="B5" s="99"/>
      <c r="C5" s="103" t="s">
        <v>18</v>
      </c>
      <c r="D5" s="104" t="s">
        <v>1</v>
      </c>
      <c r="E5" s="104" t="s">
        <v>3</v>
      </c>
      <c r="F5" s="104" t="s">
        <v>2</v>
      </c>
      <c r="G5" s="103" t="s">
        <v>17</v>
      </c>
      <c r="H5" s="107" t="s">
        <v>19</v>
      </c>
      <c r="I5" s="95" t="s">
        <v>20</v>
      </c>
      <c r="J5" s="27"/>
    </row>
    <row r="6" spans="1:23" s="5" customFormat="1" ht="15.75" customHeight="1" x14ac:dyDescent="0.2">
      <c r="A6" s="93"/>
      <c r="B6" s="99"/>
      <c r="C6" s="99"/>
      <c r="D6" s="105"/>
      <c r="E6" s="105"/>
      <c r="F6" s="105"/>
      <c r="G6" s="99"/>
      <c r="H6" s="108"/>
      <c r="I6" s="110"/>
      <c r="J6" s="27"/>
    </row>
    <row r="7" spans="1:23" s="5" customFormat="1" ht="15.75" customHeight="1" x14ac:dyDescent="0.2">
      <c r="A7" s="94"/>
      <c r="B7" s="100"/>
      <c r="C7" s="100"/>
      <c r="D7" s="106"/>
      <c r="E7" s="106"/>
      <c r="F7" s="106"/>
      <c r="G7" s="100"/>
      <c r="H7" s="109"/>
      <c r="I7" s="91"/>
      <c r="J7" s="27"/>
    </row>
    <row r="8" spans="1:23" ht="12" customHeight="1" x14ac:dyDescent="0.2">
      <c r="B8" s="8"/>
      <c r="C8" s="20"/>
      <c r="D8" s="20"/>
      <c r="E8" s="20"/>
      <c r="F8" s="20"/>
      <c r="G8" s="20"/>
      <c r="H8" s="20"/>
      <c r="I8" s="20"/>
    </row>
    <row r="9" spans="1:23" s="5" customFormat="1" ht="12" customHeight="1" x14ac:dyDescent="0.2">
      <c r="A9" s="33">
        <v>2017</v>
      </c>
      <c r="B9" s="22">
        <f>SUM(C9:I9)</f>
        <v>89</v>
      </c>
      <c r="C9" s="11">
        <v>63</v>
      </c>
      <c r="D9" s="11">
        <v>1</v>
      </c>
      <c r="E9" s="11">
        <v>16</v>
      </c>
      <c r="F9" s="11">
        <v>4</v>
      </c>
      <c r="G9" s="11" t="s">
        <v>4</v>
      </c>
      <c r="H9" s="11">
        <v>1</v>
      </c>
      <c r="I9" s="34">
        <v>4</v>
      </c>
      <c r="J9" s="23"/>
    </row>
    <row r="10" spans="1:23" s="5" customFormat="1" ht="12" customHeight="1" x14ac:dyDescent="0.2">
      <c r="A10" s="18" t="s">
        <v>14</v>
      </c>
      <c r="B10" s="22">
        <f t="shared" ref="B10" si="0">SUM(C10:I10)</f>
        <v>3</v>
      </c>
      <c r="C10" s="11">
        <v>1</v>
      </c>
      <c r="D10" s="11" t="s">
        <v>4</v>
      </c>
      <c r="E10" s="11">
        <v>1</v>
      </c>
      <c r="F10" s="11">
        <v>1</v>
      </c>
      <c r="G10" s="11" t="s">
        <v>4</v>
      </c>
      <c r="H10" s="11" t="s">
        <v>4</v>
      </c>
      <c r="I10" s="34" t="s">
        <v>4</v>
      </c>
      <c r="J10" s="23"/>
    </row>
    <row r="11" spans="1:23" ht="12" customHeight="1" x14ac:dyDescent="0.2">
      <c r="A11" s="18" t="s">
        <v>25</v>
      </c>
      <c r="B11" s="16"/>
      <c r="C11" s="14"/>
      <c r="D11" s="14"/>
      <c r="E11" s="14"/>
      <c r="F11" s="14"/>
      <c r="G11" s="14"/>
      <c r="H11" s="14"/>
      <c r="I11" s="32"/>
    </row>
    <row r="12" spans="1:23" ht="12" customHeight="1" x14ac:dyDescent="0.2">
      <c r="A12" s="18" t="s">
        <v>30</v>
      </c>
      <c r="B12" s="16">
        <f t="shared" ref="B12:B20" si="1">SUM(C12:I12)</f>
        <v>1</v>
      </c>
      <c r="C12" s="14" t="s">
        <v>4</v>
      </c>
      <c r="D12" s="14" t="s">
        <v>4</v>
      </c>
      <c r="E12" s="14">
        <v>1</v>
      </c>
      <c r="F12" s="14" t="s">
        <v>4</v>
      </c>
      <c r="G12" s="14" t="s">
        <v>4</v>
      </c>
      <c r="H12" s="14" t="s">
        <v>4</v>
      </c>
      <c r="I12" s="32" t="s">
        <v>4</v>
      </c>
    </row>
    <row r="13" spans="1:23" s="5" customFormat="1" ht="12" customHeight="1" x14ac:dyDescent="0.2">
      <c r="A13" s="18" t="s">
        <v>34</v>
      </c>
      <c r="B13" s="16">
        <f t="shared" si="1"/>
        <v>1</v>
      </c>
      <c r="C13" s="14">
        <v>1</v>
      </c>
      <c r="D13" s="14" t="s">
        <v>4</v>
      </c>
      <c r="E13" s="14" t="s">
        <v>4</v>
      </c>
      <c r="F13" s="14" t="s">
        <v>4</v>
      </c>
      <c r="G13" s="14" t="s">
        <v>4</v>
      </c>
      <c r="H13" s="14" t="s">
        <v>4</v>
      </c>
      <c r="I13" s="32" t="s">
        <v>4</v>
      </c>
      <c r="J13" s="23"/>
    </row>
    <row r="14" spans="1:23" ht="12" customHeight="1" x14ac:dyDescent="0.2">
      <c r="A14" s="18" t="s">
        <v>21</v>
      </c>
      <c r="B14" s="16"/>
      <c r="C14" s="14"/>
      <c r="D14" s="14"/>
      <c r="E14" s="14"/>
      <c r="F14" s="14"/>
      <c r="G14" s="14"/>
      <c r="H14" s="14"/>
      <c r="I14" s="32"/>
    </row>
    <row r="15" spans="1:23" ht="12" customHeight="1" x14ac:dyDescent="0.2">
      <c r="A15" s="18" t="s">
        <v>29</v>
      </c>
      <c r="B15" s="16">
        <f t="shared" si="1"/>
        <v>1</v>
      </c>
      <c r="C15" s="14" t="s">
        <v>4</v>
      </c>
      <c r="D15" s="14" t="s">
        <v>4</v>
      </c>
      <c r="E15" s="14" t="s">
        <v>4</v>
      </c>
      <c r="F15" s="14">
        <v>1</v>
      </c>
      <c r="G15" s="14" t="s">
        <v>4</v>
      </c>
      <c r="H15" s="14" t="s">
        <v>4</v>
      </c>
      <c r="I15" s="32" t="s">
        <v>4</v>
      </c>
    </row>
    <row r="16" spans="1:23" s="5" customFormat="1" ht="12" customHeight="1" x14ac:dyDescent="0.2">
      <c r="A16" s="18" t="s">
        <v>6</v>
      </c>
      <c r="B16" s="22">
        <f>SUM(C16:I16)</f>
        <v>7</v>
      </c>
      <c r="C16" s="11">
        <v>5</v>
      </c>
      <c r="D16" s="11" t="s">
        <v>4</v>
      </c>
      <c r="E16" s="11">
        <v>1</v>
      </c>
      <c r="F16" s="11">
        <v>1</v>
      </c>
      <c r="G16" s="11" t="s">
        <v>4</v>
      </c>
      <c r="H16" s="11" t="s">
        <v>4</v>
      </c>
      <c r="I16" s="34" t="s">
        <v>4</v>
      </c>
      <c r="J16" s="23"/>
    </row>
    <row r="17" spans="1:9" ht="12" customHeight="1" x14ac:dyDescent="0.2">
      <c r="A17" s="18" t="s">
        <v>26</v>
      </c>
      <c r="B17" s="35">
        <v>0</v>
      </c>
      <c r="C17" s="14"/>
      <c r="D17" s="14"/>
      <c r="E17" s="14"/>
      <c r="F17" s="14"/>
      <c r="G17" s="14"/>
      <c r="H17" s="14"/>
      <c r="I17" s="32"/>
    </row>
    <row r="18" spans="1:9" ht="12" customHeight="1" x14ac:dyDescent="0.2">
      <c r="A18" s="18" t="s">
        <v>30</v>
      </c>
      <c r="B18" s="16">
        <f t="shared" si="1"/>
        <v>1</v>
      </c>
      <c r="C18" s="14" t="s">
        <v>4</v>
      </c>
      <c r="D18" s="14" t="s">
        <v>4</v>
      </c>
      <c r="E18" s="14">
        <v>1</v>
      </c>
      <c r="F18" s="14" t="s">
        <v>4</v>
      </c>
      <c r="G18" s="14" t="s">
        <v>4</v>
      </c>
      <c r="H18" s="14" t="s">
        <v>4</v>
      </c>
      <c r="I18" s="32" t="s">
        <v>4</v>
      </c>
    </row>
    <row r="19" spans="1:9" ht="12" customHeight="1" x14ac:dyDescent="0.2">
      <c r="A19" s="18" t="s">
        <v>34</v>
      </c>
      <c r="B19" s="16">
        <f t="shared" si="1"/>
        <v>5</v>
      </c>
      <c r="C19" s="14">
        <v>5</v>
      </c>
      <c r="D19" s="14" t="s">
        <v>4</v>
      </c>
      <c r="E19" s="14" t="s">
        <v>4</v>
      </c>
      <c r="F19" s="14" t="s">
        <v>4</v>
      </c>
      <c r="G19" s="14" t="s">
        <v>4</v>
      </c>
      <c r="H19" s="14" t="s">
        <v>4</v>
      </c>
      <c r="I19" s="32" t="s">
        <v>4</v>
      </c>
    </row>
    <row r="20" spans="1:9" ht="12" customHeight="1" x14ac:dyDescent="0.2">
      <c r="A20" s="18" t="s">
        <v>21</v>
      </c>
      <c r="B20" s="16">
        <f t="shared" si="1"/>
        <v>1</v>
      </c>
      <c r="C20" s="14" t="s">
        <v>4</v>
      </c>
      <c r="D20" s="14" t="s">
        <v>4</v>
      </c>
      <c r="E20" s="14" t="s">
        <v>4</v>
      </c>
      <c r="F20" s="14">
        <v>1</v>
      </c>
      <c r="G20" s="14" t="s">
        <v>4</v>
      </c>
      <c r="H20" s="14" t="s">
        <v>4</v>
      </c>
      <c r="I20" s="32" t="s">
        <v>4</v>
      </c>
    </row>
    <row r="21" spans="1:9" ht="12" customHeight="1" x14ac:dyDescent="0.2">
      <c r="A21" s="17" t="s">
        <v>29</v>
      </c>
      <c r="B21" s="63"/>
      <c r="C21" s="64"/>
      <c r="D21" s="64"/>
      <c r="E21" s="64"/>
      <c r="F21" s="64"/>
      <c r="G21" s="64"/>
      <c r="H21" s="64"/>
      <c r="I21" s="32"/>
    </row>
    <row r="22" spans="1:9" ht="12" customHeight="1" x14ac:dyDescent="0.2">
      <c r="A22" s="17" t="s">
        <v>8</v>
      </c>
      <c r="B22" s="22">
        <f>SUM(B23:B26)</f>
        <v>27</v>
      </c>
      <c r="C22" s="11">
        <f>SUM(C23:C26)</f>
        <v>25</v>
      </c>
      <c r="D22" s="11" t="s">
        <v>4</v>
      </c>
      <c r="E22" s="11">
        <f>SUM(E23:E26)</f>
        <v>1</v>
      </c>
      <c r="F22" s="11" t="s">
        <v>4</v>
      </c>
      <c r="G22" s="11" t="s">
        <v>4</v>
      </c>
      <c r="H22" s="11" t="s">
        <v>4</v>
      </c>
      <c r="I22" s="34">
        <f>SUM(I23:I26)</f>
        <v>1</v>
      </c>
    </row>
    <row r="23" spans="1:9" ht="12" customHeight="1" x14ac:dyDescent="0.2">
      <c r="A23" s="17" t="s">
        <v>36</v>
      </c>
      <c r="B23" s="1">
        <f>SUM(C23:I23)</f>
        <v>1</v>
      </c>
      <c r="C23" s="15" t="s">
        <v>4</v>
      </c>
      <c r="D23" s="15" t="s">
        <v>4</v>
      </c>
      <c r="E23" s="15" t="s">
        <v>4</v>
      </c>
      <c r="F23" s="15" t="s">
        <v>4</v>
      </c>
      <c r="G23" s="15" t="s">
        <v>4</v>
      </c>
      <c r="H23" s="15" t="s">
        <v>4</v>
      </c>
      <c r="I23" s="15">
        <v>1</v>
      </c>
    </row>
    <row r="24" spans="1:9" ht="12" customHeight="1" x14ac:dyDescent="0.2">
      <c r="A24" s="24" t="s">
        <v>25</v>
      </c>
      <c r="B24" s="1"/>
      <c r="C24" s="15"/>
      <c r="D24" s="15"/>
      <c r="E24" s="15"/>
      <c r="F24" s="15"/>
      <c r="G24" s="15"/>
      <c r="H24" s="15"/>
      <c r="I24" s="15"/>
    </row>
    <row r="25" spans="1:9" ht="12" customHeight="1" x14ac:dyDescent="0.2">
      <c r="A25" s="19" t="s">
        <v>30</v>
      </c>
      <c r="B25" s="1">
        <f>SUM(C25:I25)</f>
        <v>1</v>
      </c>
      <c r="C25" s="15" t="s">
        <v>4</v>
      </c>
      <c r="D25" s="15" t="s">
        <v>4</v>
      </c>
      <c r="E25" s="15">
        <v>1</v>
      </c>
      <c r="F25" s="15" t="s">
        <v>4</v>
      </c>
      <c r="G25" s="15" t="s">
        <v>4</v>
      </c>
      <c r="H25" s="15" t="s">
        <v>4</v>
      </c>
      <c r="I25" s="15" t="s">
        <v>4</v>
      </c>
    </row>
    <row r="26" spans="1:9" ht="12" customHeight="1" x14ac:dyDescent="0.2">
      <c r="A26" s="17" t="s">
        <v>34</v>
      </c>
      <c r="B26" s="16">
        <f>SUM(C26:I26)</f>
        <v>25</v>
      </c>
      <c r="C26" s="15">
        <f>9+11+3+2</f>
        <v>25</v>
      </c>
      <c r="D26" s="15" t="s">
        <v>4</v>
      </c>
      <c r="E26" s="15" t="s">
        <v>4</v>
      </c>
      <c r="F26" s="15" t="s">
        <v>4</v>
      </c>
      <c r="G26" s="15" t="s">
        <v>4</v>
      </c>
      <c r="H26" s="15" t="s">
        <v>4</v>
      </c>
      <c r="I26" s="15" t="s">
        <v>4</v>
      </c>
    </row>
    <row r="27" spans="1:9" ht="12" customHeight="1" x14ac:dyDescent="0.2">
      <c r="A27" s="17" t="s">
        <v>9</v>
      </c>
      <c r="B27" s="22">
        <f>SUM(B28:B28)</f>
        <v>4</v>
      </c>
      <c r="C27" s="22">
        <f>SUM(C28:C28)</f>
        <v>4</v>
      </c>
      <c r="D27" s="12" t="s">
        <v>4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4</v>
      </c>
    </row>
    <row r="28" spans="1:9" ht="12" customHeight="1" x14ac:dyDescent="0.2">
      <c r="A28" s="17" t="s">
        <v>34</v>
      </c>
      <c r="B28" s="16">
        <f>SUM(C28:I28)</f>
        <v>4</v>
      </c>
      <c r="C28" s="15">
        <v>4</v>
      </c>
      <c r="D28" s="15" t="s">
        <v>4</v>
      </c>
      <c r="E28" s="15" t="s">
        <v>4</v>
      </c>
      <c r="F28" s="15" t="s">
        <v>4</v>
      </c>
      <c r="G28" s="15" t="s">
        <v>4</v>
      </c>
      <c r="H28" s="15" t="s">
        <v>4</v>
      </c>
      <c r="I28" s="15" t="s">
        <v>4</v>
      </c>
    </row>
    <row r="29" spans="1:9" ht="12" customHeight="1" x14ac:dyDescent="0.2">
      <c r="A29" s="17" t="s">
        <v>5</v>
      </c>
      <c r="B29" s="11">
        <f>SUM(B30:B32)</f>
        <v>2</v>
      </c>
      <c r="C29" s="12" t="s">
        <v>4</v>
      </c>
      <c r="D29" s="12" t="s">
        <v>4</v>
      </c>
      <c r="E29" s="12" t="s">
        <v>4</v>
      </c>
      <c r="F29" s="12">
        <f>SUM(F30:F32)</f>
        <v>1</v>
      </c>
      <c r="G29" s="12" t="s">
        <v>4</v>
      </c>
      <c r="H29" s="12">
        <f>SUM(H30:H32)</f>
        <v>1</v>
      </c>
      <c r="I29" s="12" t="s">
        <v>4</v>
      </c>
    </row>
    <row r="30" spans="1:9" ht="12" customHeight="1" x14ac:dyDescent="0.2">
      <c r="A30" s="21" t="s">
        <v>21</v>
      </c>
      <c r="B30" s="1"/>
      <c r="C30" s="7"/>
      <c r="D30" s="7"/>
      <c r="E30" s="7"/>
      <c r="F30" s="7"/>
      <c r="G30" s="7"/>
      <c r="H30" s="7"/>
      <c r="I30" s="7"/>
    </row>
    <row r="31" spans="1:9" ht="12" customHeight="1" x14ac:dyDescent="0.2">
      <c r="A31" s="19" t="s">
        <v>29</v>
      </c>
      <c r="B31" s="1">
        <f>SUM(C31:I31)</f>
        <v>1</v>
      </c>
      <c r="C31" s="15" t="s">
        <v>4</v>
      </c>
      <c r="D31" s="15" t="s">
        <v>4</v>
      </c>
      <c r="E31" s="15" t="s">
        <v>4</v>
      </c>
      <c r="F31" s="7">
        <v>1</v>
      </c>
      <c r="G31" s="15" t="s">
        <v>4</v>
      </c>
      <c r="H31" s="15" t="s">
        <v>4</v>
      </c>
      <c r="I31" s="15" t="s">
        <v>4</v>
      </c>
    </row>
    <row r="32" spans="1:9" ht="12" customHeight="1" x14ac:dyDescent="0.2">
      <c r="A32" s="19" t="s">
        <v>35</v>
      </c>
      <c r="B32" s="1">
        <f>SUM(C32:I32)</f>
        <v>1</v>
      </c>
      <c r="C32" s="15" t="s">
        <v>4</v>
      </c>
      <c r="D32" s="15" t="s">
        <v>4</v>
      </c>
      <c r="E32" s="15" t="s">
        <v>4</v>
      </c>
      <c r="F32" s="15" t="s">
        <v>4</v>
      </c>
      <c r="G32" s="15" t="s">
        <v>4</v>
      </c>
      <c r="H32" s="15">
        <v>1</v>
      </c>
      <c r="I32" s="15" t="s">
        <v>4</v>
      </c>
    </row>
    <row r="33" spans="1:9" ht="12" customHeight="1" x14ac:dyDescent="0.2">
      <c r="A33" s="17" t="s">
        <v>13</v>
      </c>
      <c r="B33" s="11">
        <f>SUM(B34:B34)</f>
        <v>1</v>
      </c>
      <c r="C33" s="12" t="s">
        <v>4</v>
      </c>
      <c r="D33" s="12" t="s">
        <v>4</v>
      </c>
      <c r="E33" s="12" t="s">
        <v>4</v>
      </c>
      <c r="F33" s="12" t="s">
        <v>4</v>
      </c>
      <c r="G33" s="12" t="s">
        <v>4</v>
      </c>
      <c r="H33" s="12" t="s">
        <v>4</v>
      </c>
      <c r="I33" s="12">
        <f>SUM(I34:I34)</f>
        <v>1</v>
      </c>
    </row>
    <row r="34" spans="1:9" ht="12" customHeight="1" x14ac:dyDescent="0.2">
      <c r="A34" s="17" t="s">
        <v>34</v>
      </c>
      <c r="B34" s="16">
        <f>SUM(C34:I34)</f>
        <v>1</v>
      </c>
      <c r="C34" s="15" t="s">
        <v>4</v>
      </c>
      <c r="D34" s="15" t="s">
        <v>4</v>
      </c>
      <c r="E34" s="15" t="s">
        <v>4</v>
      </c>
      <c r="F34" s="15" t="s">
        <v>4</v>
      </c>
      <c r="G34" s="15" t="s">
        <v>4</v>
      </c>
      <c r="H34" s="15" t="s">
        <v>4</v>
      </c>
      <c r="I34" s="15">
        <v>1</v>
      </c>
    </row>
    <row r="35" spans="1:9" ht="12" customHeight="1" x14ac:dyDescent="0.2">
      <c r="A35" s="17" t="s">
        <v>10</v>
      </c>
      <c r="B35" s="22">
        <f>SUM(B36:B40)</f>
        <v>29</v>
      </c>
      <c r="C35" s="12">
        <f>SUM(C36:C40)</f>
        <v>21</v>
      </c>
      <c r="D35" s="12" t="s">
        <v>4</v>
      </c>
      <c r="E35" s="12">
        <f>SUM(E36:E40)</f>
        <v>7</v>
      </c>
      <c r="F35" s="12">
        <f>SUM(F36:F40)</f>
        <v>1</v>
      </c>
      <c r="G35" s="12" t="s">
        <v>4</v>
      </c>
      <c r="H35" s="12" t="s">
        <v>4</v>
      </c>
      <c r="I35" s="12" t="s">
        <v>4</v>
      </c>
    </row>
    <row r="36" spans="1:9" ht="12" customHeight="1" x14ac:dyDescent="0.2">
      <c r="A36" s="24" t="s">
        <v>25</v>
      </c>
      <c r="B36" s="1"/>
      <c r="C36" s="7"/>
      <c r="D36" s="7"/>
      <c r="E36" s="7"/>
      <c r="F36" s="7"/>
      <c r="G36" s="7"/>
      <c r="H36" s="7"/>
      <c r="I36" s="7"/>
    </row>
    <row r="37" spans="1:9" ht="12" customHeight="1" x14ac:dyDescent="0.2">
      <c r="A37" s="19" t="s">
        <v>30</v>
      </c>
      <c r="B37" s="1">
        <f>SUM(C37:I37)</f>
        <v>7</v>
      </c>
      <c r="C37" s="15" t="s">
        <v>4</v>
      </c>
      <c r="D37" s="15" t="s">
        <v>4</v>
      </c>
      <c r="E37" s="7">
        <v>7</v>
      </c>
      <c r="F37" s="15" t="s">
        <v>4</v>
      </c>
      <c r="G37" s="15" t="s">
        <v>4</v>
      </c>
      <c r="H37" s="15" t="s">
        <v>4</v>
      </c>
      <c r="I37" s="15" t="s">
        <v>4</v>
      </c>
    </row>
    <row r="38" spans="1:9" ht="12" customHeight="1" x14ac:dyDescent="0.2">
      <c r="A38" s="28" t="s">
        <v>23</v>
      </c>
      <c r="B38" s="1"/>
      <c r="C38" s="7"/>
      <c r="D38" s="7"/>
      <c r="E38" s="7"/>
      <c r="F38" s="7"/>
      <c r="G38" s="7"/>
      <c r="H38" s="7"/>
      <c r="I38" s="7"/>
    </row>
    <row r="39" spans="1:9" ht="12" customHeight="1" x14ac:dyDescent="0.2">
      <c r="A39" s="19" t="s">
        <v>32</v>
      </c>
      <c r="B39" s="1">
        <f>SUM(C39:I39)</f>
        <v>1</v>
      </c>
      <c r="C39" s="15" t="s">
        <v>4</v>
      </c>
      <c r="D39" s="15" t="s">
        <v>4</v>
      </c>
      <c r="E39" s="15" t="s">
        <v>4</v>
      </c>
      <c r="F39" s="7">
        <v>1</v>
      </c>
      <c r="G39" s="15" t="s">
        <v>4</v>
      </c>
      <c r="H39" s="15" t="s">
        <v>4</v>
      </c>
      <c r="I39" s="15" t="s">
        <v>4</v>
      </c>
    </row>
    <row r="40" spans="1:9" ht="12" customHeight="1" x14ac:dyDescent="0.2">
      <c r="A40" s="17" t="s">
        <v>34</v>
      </c>
      <c r="B40" s="1">
        <f>SUM(C40:I40)</f>
        <v>21</v>
      </c>
      <c r="C40" s="7">
        <f>5+3+11+2</f>
        <v>21</v>
      </c>
      <c r="D40" s="15" t="s">
        <v>4</v>
      </c>
      <c r="E40" s="15" t="s">
        <v>4</v>
      </c>
      <c r="F40" s="15" t="s">
        <v>4</v>
      </c>
      <c r="G40" s="15" t="s">
        <v>4</v>
      </c>
      <c r="H40" s="15" t="s">
        <v>4</v>
      </c>
      <c r="I40" s="15" t="s">
        <v>4</v>
      </c>
    </row>
    <row r="41" spans="1:9" ht="12" customHeight="1" x14ac:dyDescent="0.2">
      <c r="A41" s="17" t="s">
        <v>16</v>
      </c>
      <c r="B41" s="22">
        <f>SUM(B42:B44)</f>
        <v>3</v>
      </c>
      <c r="C41" s="12" t="s">
        <v>4</v>
      </c>
      <c r="D41" s="12" t="s">
        <v>4</v>
      </c>
      <c r="E41" s="13">
        <f>SUM(E42:E44)</f>
        <v>3</v>
      </c>
      <c r="F41" s="12" t="s">
        <v>4</v>
      </c>
      <c r="G41" s="12" t="s">
        <v>4</v>
      </c>
      <c r="H41" s="12" t="s">
        <v>4</v>
      </c>
      <c r="I41" s="12" t="s">
        <v>4</v>
      </c>
    </row>
    <row r="42" spans="1:9" ht="12" customHeight="1" x14ac:dyDescent="0.2">
      <c r="A42" s="24" t="s">
        <v>25</v>
      </c>
      <c r="B42" s="1"/>
      <c r="C42" s="7"/>
      <c r="D42" s="7"/>
      <c r="E42" s="7"/>
      <c r="F42" s="7"/>
      <c r="G42" s="7"/>
      <c r="H42" s="7"/>
      <c r="I42" s="7"/>
    </row>
    <row r="43" spans="1:9" ht="12" customHeight="1" x14ac:dyDescent="0.2">
      <c r="A43" s="19" t="s">
        <v>30</v>
      </c>
      <c r="B43" s="1">
        <f>SUM(C43:I43)</f>
        <v>2</v>
      </c>
      <c r="C43" s="15" t="s">
        <v>4</v>
      </c>
      <c r="D43" s="15" t="s">
        <v>4</v>
      </c>
      <c r="E43" s="7">
        <v>2</v>
      </c>
      <c r="F43" s="15" t="s">
        <v>4</v>
      </c>
      <c r="G43" s="15" t="s">
        <v>4</v>
      </c>
      <c r="H43" s="15" t="s">
        <v>4</v>
      </c>
      <c r="I43" s="15" t="s">
        <v>4</v>
      </c>
    </row>
    <row r="44" spans="1:9" ht="12" customHeight="1" x14ac:dyDescent="0.2">
      <c r="A44" s="17" t="s">
        <v>34</v>
      </c>
      <c r="B44" s="1">
        <f>SUM(C44:I44)</f>
        <v>1</v>
      </c>
      <c r="C44" s="15" t="s">
        <v>4</v>
      </c>
      <c r="D44" s="15" t="s">
        <v>4</v>
      </c>
      <c r="E44" s="15">
        <v>1</v>
      </c>
      <c r="F44" s="15" t="s">
        <v>4</v>
      </c>
      <c r="G44" s="15" t="s">
        <v>4</v>
      </c>
      <c r="H44" s="15" t="s">
        <v>4</v>
      </c>
      <c r="I44" s="15" t="s">
        <v>4</v>
      </c>
    </row>
    <row r="45" spans="1:9" ht="12" customHeight="1" x14ac:dyDescent="0.2">
      <c r="A45" s="21" t="s">
        <v>21</v>
      </c>
      <c r="B45" s="1"/>
      <c r="C45" s="15"/>
      <c r="D45" s="15"/>
      <c r="E45" s="15"/>
      <c r="F45" s="15"/>
      <c r="G45" s="15"/>
      <c r="H45" s="15"/>
      <c r="I45" s="15"/>
    </row>
    <row r="46" spans="1:9" ht="12" customHeight="1" x14ac:dyDescent="0.2">
      <c r="A46" s="19" t="s">
        <v>29</v>
      </c>
      <c r="B46" s="1">
        <f>SUM(C46:I46)</f>
        <v>1</v>
      </c>
      <c r="C46" s="15" t="s">
        <v>4</v>
      </c>
      <c r="D46" s="15" t="s">
        <v>4</v>
      </c>
      <c r="E46" s="15">
        <v>1</v>
      </c>
      <c r="F46" s="15" t="s">
        <v>4</v>
      </c>
      <c r="G46" s="15" t="s">
        <v>4</v>
      </c>
      <c r="H46" s="15" t="s">
        <v>4</v>
      </c>
      <c r="I46" s="15" t="s">
        <v>4</v>
      </c>
    </row>
    <row r="47" spans="1:9" ht="12" customHeight="1" x14ac:dyDescent="0.2">
      <c r="A47" s="17" t="s">
        <v>11</v>
      </c>
      <c r="B47" s="22">
        <f>SUM(B49:B51)</f>
        <v>2</v>
      </c>
      <c r="C47" s="12" t="s">
        <v>4</v>
      </c>
      <c r="D47" s="12" t="s">
        <v>4</v>
      </c>
      <c r="E47" s="13">
        <f>SUM(E49:E51)</f>
        <v>1</v>
      </c>
      <c r="F47" s="12" t="s">
        <v>4</v>
      </c>
      <c r="G47" s="12" t="s">
        <v>4</v>
      </c>
      <c r="H47" s="12" t="s">
        <v>4</v>
      </c>
      <c r="I47" s="12">
        <f>SUM(I49:I51)</f>
        <v>1</v>
      </c>
    </row>
    <row r="48" spans="1:9" ht="12" customHeight="1" x14ac:dyDescent="0.2">
      <c r="A48" s="24" t="s">
        <v>25</v>
      </c>
      <c r="B48" s="1"/>
      <c r="C48" s="7"/>
      <c r="D48" s="7"/>
      <c r="E48" s="7"/>
      <c r="F48" s="7"/>
      <c r="G48" s="7"/>
      <c r="H48" s="7"/>
      <c r="I48" s="7"/>
    </row>
    <row r="49" spans="1:9" ht="12" customHeight="1" x14ac:dyDescent="0.2">
      <c r="A49" s="19" t="s">
        <v>30</v>
      </c>
      <c r="B49" s="1">
        <f>SUM(C49:I49)</f>
        <v>1</v>
      </c>
      <c r="C49" s="15" t="s">
        <v>4</v>
      </c>
      <c r="D49" s="15" t="s">
        <v>4</v>
      </c>
      <c r="E49" s="7">
        <v>1</v>
      </c>
      <c r="F49" s="15" t="s">
        <v>4</v>
      </c>
      <c r="G49" s="15" t="s">
        <v>4</v>
      </c>
      <c r="H49" s="15" t="s">
        <v>4</v>
      </c>
      <c r="I49" s="15" t="s">
        <v>4</v>
      </c>
    </row>
    <row r="50" spans="1:9" ht="12" customHeight="1" x14ac:dyDescent="0.2">
      <c r="A50" s="24" t="s">
        <v>22</v>
      </c>
      <c r="B50" s="1"/>
      <c r="C50" s="15"/>
      <c r="D50" s="15"/>
      <c r="E50" s="7"/>
      <c r="F50" s="15"/>
      <c r="G50" s="15"/>
      <c r="H50" s="15"/>
      <c r="I50" s="15"/>
    </row>
    <row r="51" spans="1:9" ht="12" customHeight="1" x14ac:dyDescent="0.2">
      <c r="A51" s="19" t="s">
        <v>31</v>
      </c>
      <c r="B51" s="1">
        <f>SUM(C51:I51)</f>
        <v>1</v>
      </c>
      <c r="C51" s="15" t="s">
        <v>4</v>
      </c>
      <c r="D51" s="15" t="s">
        <v>4</v>
      </c>
      <c r="E51" s="15" t="s">
        <v>4</v>
      </c>
      <c r="F51" s="15" t="s">
        <v>4</v>
      </c>
      <c r="G51" s="15" t="s">
        <v>4</v>
      </c>
      <c r="H51" s="15" t="s">
        <v>4</v>
      </c>
      <c r="I51" s="15">
        <v>1</v>
      </c>
    </row>
    <row r="52" spans="1:9" ht="12" customHeight="1" x14ac:dyDescent="0.2">
      <c r="A52" s="17" t="s">
        <v>15</v>
      </c>
      <c r="B52" s="22">
        <f>SUM(B53:B58)</f>
        <v>11</v>
      </c>
      <c r="C52" s="13">
        <f>SUM(C53:C58)</f>
        <v>7</v>
      </c>
      <c r="D52" s="13">
        <f>SUM(D53:D58)</f>
        <v>1</v>
      </c>
      <c r="E52" s="13">
        <f>SUM(E53:E58)</f>
        <v>2</v>
      </c>
      <c r="F52" s="12" t="s">
        <v>4</v>
      </c>
      <c r="G52" s="12" t="s">
        <v>4</v>
      </c>
      <c r="H52" s="12" t="s">
        <v>4</v>
      </c>
      <c r="I52" s="13">
        <f>SUM(I53:I58)</f>
        <v>1</v>
      </c>
    </row>
    <row r="53" spans="1:9" ht="12" customHeight="1" x14ac:dyDescent="0.2">
      <c r="A53" s="24" t="s">
        <v>25</v>
      </c>
      <c r="B53" s="1"/>
      <c r="C53" s="7"/>
      <c r="D53" s="7"/>
      <c r="E53" s="7"/>
      <c r="F53" s="7"/>
      <c r="G53" s="7"/>
      <c r="H53" s="7"/>
      <c r="I53" s="7"/>
    </row>
    <row r="54" spans="1:9" ht="12" customHeight="1" x14ac:dyDescent="0.2">
      <c r="A54" s="19" t="s">
        <v>30</v>
      </c>
      <c r="B54" s="1">
        <f>SUM(C54:I54)</f>
        <v>2</v>
      </c>
      <c r="C54" s="15" t="s">
        <v>4</v>
      </c>
      <c r="D54" s="7">
        <v>1</v>
      </c>
      <c r="E54" s="7">
        <v>1</v>
      </c>
      <c r="F54" s="15" t="s">
        <v>4</v>
      </c>
      <c r="G54" s="15" t="s">
        <v>4</v>
      </c>
      <c r="H54" s="15" t="s">
        <v>4</v>
      </c>
      <c r="I54" s="15" t="s">
        <v>4</v>
      </c>
    </row>
    <row r="55" spans="1:9" ht="12" customHeight="1" x14ac:dyDescent="0.2">
      <c r="A55" s="24" t="s">
        <v>22</v>
      </c>
      <c r="B55" s="1"/>
      <c r="C55" s="7"/>
      <c r="D55" s="7"/>
      <c r="E55" s="7"/>
      <c r="F55" s="7"/>
      <c r="G55" s="7"/>
      <c r="H55" s="7"/>
      <c r="I55" s="7"/>
    </row>
    <row r="56" spans="1:9" ht="12" customHeight="1" x14ac:dyDescent="0.2">
      <c r="A56" s="19" t="s">
        <v>31</v>
      </c>
      <c r="B56" s="1">
        <f>SUM(C56:I56)</f>
        <v>1</v>
      </c>
      <c r="C56" s="15" t="s">
        <v>4</v>
      </c>
      <c r="D56" s="15" t="s">
        <v>4</v>
      </c>
      <c r="E56" s="10" t="s">
        <v>4</v>
      </c>
      <c r="F56" s="15" t="s">
        <v>4</v>
      </c>
      <c r="G56" s="15" t="s">
        <v>4</v>
      </c>
      <c r="H56" s="15" t="s">
        <v>4</v>
      </c>
      <c r="I56" s="7">
        <v>1</v>
      </c>
    </row>
    <row r="57" spans="1:9" ht="12" customHeight="1" x14ac:dyDescent="0.2">
      <c r="A57" s="17" t="s">
        <v>37</v>
      </c>
      <c r="B57" s="1">
        <f>SUM(C57:I57)</f>
        <v>1</v>
      </c>
      <c r="C57" s="15" t="s">
        <v>4</v>
      </c>
      <c r="D57" s="15" t="s">
        <v>4</v>
      </c>
      <c r="E57" s="7">
        <v>1</v>
      </c>
      <c r="F57" s="15" t="s">
        <v>4</v>
      </c>
      <c r="G57" s="15" t="s">
        <v>4</v>
      </c>
      <c r="H57" s="15" t="s">
        <v>4</v>
      </c>
      <c r="I57" s="15" t="s">
        <v>4</v>
      </c>
    </row>
    <row r="58" spans="1:9" ht="12" customHeight="1" x14ac:dyDescent="0.2">
      <c r="A58" s="17" t="s">
        <v>34</v>
      </c>
      <c r="B58" s="1">
        <f>SUM(C58:I58)</f>
        <v>7</v>
      </c>
      <c r="C58" s="7">
        <v>7</v>
      </c>
      <c r="D58" s="15" t="s">
        <v>4</v>
      </c>
      <c r="E58" s="15" t="s">
        <v>4</v>
      </c>
      <c r="F58" s="15" t="s">
        <v>4</v>
      </c>
      <c r="G58" s="15" t="s">
        <v>4</v>
      </c>
      <c r="H58" s="15" t="s">
        <v>4</v>
      </c>
      <c r="I58" s="15" t="s">
        <v>4</v>
      </c>
    </row>
    <row r="59" spans="1:9" ht="12" customHeight="1" x14ac:dyDescent="0.2">
      <c r="A59" s="31">
        <v>2018</v>
      </c>
      <c r="B59" s="43">
        <f>B60+B64+B70+B75+B79+B81+B85+B105+B111+B118</f>
        <v>351</v>
      </c>
      <c r="C59" s="43">
        <f>C60+C70+C75+C79+C85+C111+C118</f>
        <v>198</v>
      </c>
      <c r="D59" s="22">
        <f>D64+D70+D75+D85</f>
        <v>15</v>
      </c>
      <c r="E59" s="22">
        <f>E60+E64+E70+E85+E105+E111</f>
        <v>58</v>
      </c>
      <c r="F59" s="22">
        <f>F81+F85+F111</f>
        <v>4</v>
      </c>
      <c r="G59" s="11" t="s">
        <v>4</v>
      </c>
      <c r="H59" s="11" t="s">
        <v>4</v>
      </c>
      <c r="I59" s="13">
        <f>I64+I81+I85+I111</f>
        <v>75</v>
      </c>
    </row>
    <row r="60" spans="1:9" ht="12" customHeight="1" x14ac:dyDescent="0.2">
      <c r="A60" s="19" t="s">
        <v>6</v>
      </c>
      <c r="B60" s="43">
        <f>SUM(C60:I60)</f>
        <v>44</v>
      </c>
      <c r="C60" s="42">
        <f>SUM(C62:C63)</f>
        <v>42</v>
      </c>
      <c r="D60" s="42" t="s">
        <v>4</v>
      </c>
      <c r="E60" s="42">
        <f>SUM(E62:E63)</f>
        <v>2</v>
      </c>
      <c r="F60" s="42" t="s">
        <v>4</v>
      </c>
      <c r="G60" s="42" t="s">
        <v>4</v>
      </c>
      <c r="H60" s="42" t="s">
        <v>4</v>
      </c>
      <c r="I60" s="42" t="s">
        <v>4</v>
      </c>
    </row>
    <row r="61" spans="1:9" ht="12" customHeight="1" x14ac:dyDescent="0.2">
      <c r="A61" s="21" t="s">
        <v>26</v>
      </c>
      <c r="B61" s="44"/>
      <c r="C61" s="41"/>
      <c r="D61" s="41"/>
      <c r="E61" s="41"/>
      <c r="F61" s="41"/>
      <c r="G61" s="41"/>
      <c r="H61" s="41"/>
      <c r="I61" s="41"/>
    </row>
    <row r="62" spans="1:9" ht="12" customHeight="1" x14ac:dyDescent="0.2">
      <c r="A62" s="19" t="s">
        <v>30</v>
      </c>
      <c r="B62" s="44">
        <v>2</v>
      </c>
      <c r="C62" s="41" t="s">
        <v>4</v>
      </c>
      <c r="D62" s="41" t="s">
        <v>4</v>
      </c>
      <c r="E62" s="41">
        <v>2</v>
      </c>
      <c r="F62" s="41" t="s">
        <v>4</v>
      </c>
      <c r="G62" s="41" t="s">
        <v>4</v>
      </c>
      <c r="H62" s="41" t="s">
        <v>4</v>
      </c>
      <c r="I62" s="41" t="s">
        <v>4</v>
      </c>
    </row>
    <row r="63" spans="1:9" ht="12" customHeight="1" x14ac:dyDescent="0.2">
      <c r="A63" s="19" t="s">
        <v>34</v>
      </c>
      <c r="B63" s="44">
        <v>42</v>
      </c>
      <c r="C63" s="41">
        <v>42</v>
      </c>
      <c r="D63" s="41" t="s">
        <v>4</v>
      </c>
      <c r="E63" s="41" t="s">
        <v>4</v>
      </c>
      <c r="F63" s="41" t="s">
        <v>4</v>
      </c>
      <c r="G63" s="41" t="s">
        <v>4</v>
      </c>
      <c r="H63" s="41" t="s">
        <v>4</v>
      </c>
      <c r="I63" s="41" t="s">
        <v>4</v>
      </c>
    </row>
    <row r="64" spans="1:9" ht="12" customHeight="1" x14ac:dyDescent="0.2">
      <c r="A64" s="19" t="s">
        <v>7</v>
      </c>
      <c r="B64" s="40">
        <v>23</v>
      </c>
      <c r="C64" s="42" t="s">
        <v>4</v>
      </c>
      <c r="D64" s="42">
        <f>SUM(D65:D69)</f>
        <v>5</v>
      </c>
      <c r="E64" s="42">
        <f>SUM(E65:E69)</f>
        <v>1</v>
      </c>
      <c r="F64" s="42" t="s">
        <v>4</v>
      </c>
      <c r="G64" s="42" t="s">
        <v>4</v>
      </c>
      <c r="H64" s="42" t="s">
        <v>4</v>
      </c>
      <c r="I64" s="42">
        <f>SUM(I65:I69)</f>
        <v>17</v>
      </c>
    </row>
    <row r="65" spans="1:9" ht="12" customHeight="1" x14ac:dyDescent="0.2">
      <c r="A65" s="21" t="s">
        <v>25</v>
      </c>
      <c r="B65" s="38"/>
      <c r="C65" s="39"/>
      <c r="D65" s="39"/>
      <c r="E65" s="39"/>
      <c r="F65" s="39"/>
      <c r="G65" s="39"/>
      <c r="H65" s="39"/>
      <c r="I65" s="39"/>
    </row>
    <row r="66" spans="1:9" ht="12" customHeight="1" x14ac:dyDescent="0.2">
      <c r="A66" s="19" t="s">
        <v>30</v>
      </c>
      <c r="B66" s="38">
        <f>SUM(C66:I66)</f>
        <v>6</v>
      </c>
      <c r="C66" s="41" t="s">
        <v>4</v>
      </c>
      <c r="D66" s="39">
        <v>5</v>
      </c>
      <c r="E66" s="39">
        <v>1</v>
      </c>
      <c r="F66" s="41" t="s">
        <v>4</v>
      </c>
      <c r="G66" s="41" t="s">
        <v>4</v>
      </c>
      <c r="H66" s="41" t="s">
        <v>4</v>
      </c>
      <c r="I66" s="41" t="s">
        <v>4</v>
      </c>
    </row>
    <row r="67" spans="1:9" ht="12" customHeight="1" x14ac:dyDescent="0.2">
      <c r="A67" s="21" t="s">
        <v>22</v>
      </c>
      <c r="B67" s="38"/>
      <c r="C67" s="39"/>
      <c r="D67" s="39"/>
      <c r="E67" s="39"/>
      <c r="F67" s="39"/>
      <c r="G67" s="39"/>
      <c r="H67" s="39"/>
      <c r="I67" s="39"/>
    </row>
    <row r="68" spans="1:9" ht="12" customHeight="1" x14ac:dyDescent="0.2">
      <c r="A68" s="19" t="s">
        <v>31</v>
      </c>
      <c r="B68" s="38">
        <f>SUM(C68:I68)</f>
        <v>1</v>
      </c>
      <c r="C68" s="41" t="s">
        <v>4</v>
      </c>
      <c r="D68" s="41" t="s">
        <v>4</v>
      </c>
      <c r="E68" s="41" t="s">
        <v>4</v>
      </c>
      <c r="F68" s="41" t="s">
        <v>4</v>
      </c>
      <c r="G68" s="41" t="s">
        <v>4</v>
      </c>
      <c r="H68" s="41" t="s">
        <v>4</v>
      </c>
      <c r="I68" s="39">
        <v>1</v>
      </c>
    </row>
    <row r="69" spans="1:9" ht="12" customHeight="1" x14ac:dyDescent="0.2">
      <c r="A69" s="19" t="s">
        <v>34</v>
      </c>
      <c r="B69" s="38">
        <f>SUM(C69:I69)</f>
        <v>16</v>
      </c>
      <c r="C69" s="41" t="s">
        <v>4</v>
      </c>
      <c r="D69" s="41" t="s">
        <v>4</v>
      </c>
      <c r="E69" s="41" t="s">
        <v>4</v>
      </c>
      <c r="F69" s="41" t="s">
        <v>4</v>
      </c>
      <c r="G69" s="41" t="s">
        <v>4</v>
      </c>
      <c r="H69" s="41" t="s">
        <v>4</v>
      </c>
      <c r="I69" s="39">
        <v>16</v>
      </c>
    </row>
    <row r="70" spans="1:9" ht="12" customHeight="1" x14ac:dyDescent="0.2">
      <c r="A70" s="19" t="s">
        <v>8</v>
      </c>
      <c r="B70" s="43">
        <f>SUM(C70:I70)</f>
        <v>44</v>
      </c>
      <c r="C70" s="42">
        <f>SUM(C71:C74)</f>
        <v>35</v>
      </c>
      <c r="D70" s="42">
        <f>SUM(D71:D74)</f>
        <v>3</v>
      </c>
      <c r="E70" s="42">
        <f>SUM(E71:E74)</f>
        <v>6</v>
      </c>
      <c r="F70" s="42" t="s">
        <v>4</v>
      </c>
      <c r="G70" s="42" t="s">
        <v>4</v>
      </c>
      <c r="H70" s="42" t="s">
        <v>4</v>
      </c>
      <c r="I70" s="42" t="s">
        <v>4</v>
      </c>
    </row>
    <row r="71" spans="1:9" ht="12" customHeight="1" x14ac:dyDescent="0.2">
      <c r="A71" s="19" t="s">
        <v>36</v>
      </c>
      <c r="B71" s="44">
        <f>SUM(C71:I71)</f>
        <v>3</v>
      </c>
      <c r="C71" s="41" t="s">
        <v>4</v>
      </c>
      <c r="D71" s="41">
        <v>3</v>
      </c>
      <c r="E71" s="41" t="s">
        <v>4</v>
      </c>
      <c r="F71" s="41" t="s">
        <v>4</v>
      </c>
      <c r="G71" s="41" t="s">
        <v>4</v>
      </c>
      <c r="H71" s="41" t="s">
        <v>4</v>
      </c>
      <c r="I71" s="41" t="s">
        <v>4</v>
      </c>
    </row>
    <row r="72" spans="1:9" ht="12" customHeight="1" x14ac:dyDescent="0.2">
      <c r="A72" s="21" t="s">
        <v>25</v>
      </c>
      <c r="B72" s="44"/>
      <c r="C72" s="41"/>
      <c r="D72" s="41"/>
      <c r="E72" s="41"/>
      <c r="F72" s="41"/>
      <c r="G72" s="41"/>
      <c r="H72" s="41"/>
      <c r="I72" s="41"/>
    </row>
    <row r="73" spans="1:9" ht="12" customHeight="1" x14ac:dyDescent="0.2">
      <c r="A73" s="19" t="s">
        <v>30</v>
      </c>
      <c r="B73" s="44">
        <f>SUM(C73:I73)</f>
        <v>6</v>
      </c>
      <c r="C73" s="41" t="s">
        <v>4</v>
      </c>
      <c r="D73" s="41" t="s">
        <v>4</v>
      </c>
      <c r="E73" s="41">
        <v>6</v>
      </c>
      <c r="F73" s="41" t="s">
        <v>4</v>
      </c>
      <c r="G73" s="41" t="s">
        <v>4</v>
      </c>
      <c r="H73" s="41" t="s">
        <v>4</v>
      </c>
      <c r="I73" s="41" t="s">
        <v>4</v>
      </c>
    </row>
    <row r="74" spans="1:9" ht="12" customHeight="1" x14ac:dyDescent="0.2">
      <c r="A74" s="19" t="s">
        <v>34</v>
      </c>
      <c r="B74" s="44">
        <f>SUM(C74:I74)</f>
        <v>35</v>
      </c>
      <c r="C74" s="41">
        <v>35</v>
      </c>
      <c r="D74" s="41" t="s">
        <v>4</v>
      </c>
      <c r="E74" s="41" t="s">
        <v>4</v>
      </c>
      <c r="F74" s="41" t="s">
        <v>4</v>
      </c>
      <c r="G74" s="41" t="s">
        <v>4</v>
      </c>
      <c r="H74" s="41" t="s">
        <v>4</v>
      </c>
      <c r="I74" s="41" t="s">
        <v>4</v>
      </c>
    </row>
    <row r="75" spans="1:9" ht="12" customHeight="1" x14ac:dyDescent="0.2">
      <c r="A75" s="19" t="s">
        <v>9</v>
      </c>
      <c r="B75" s="43">
        <f>SUM(C75:I75)</f>
        <v>4</v>
      </c>
      <c r="C75" s="43">
        <f>SUM(C76:C78)</f>
        <v>3</v>
      </c>
      <c r="D75" s="43">
        <f>SUM(D76:D78)</f>
        <v>1</v>
      </c>
      <c r="E75" s="42" t="s">
        <v>4</v>
      </c>
      <c r="F75" s="42" t="s">
        <v>4</v>
      </c>
      <c r="G75" s="42" t="s">
        <v>4</v>
      </c>
      <c r="H75" s="42" t="s">
        <v>4</v>
      </c>
      <c r="I75" s="42" t="s">
        <v>4</v>
      </c>
    </row>
    <row r="76" spans="1:9" ht="12" customHeight="1" x14ac:dyDescent="0.2">
      <c r="A76" s="21" t="s">
        <v>25</v>
      </c>
      <c r="B76" s="44"/>
      <c r="C76" s="47"/>
      <c r="D76" s="42"/>
      <c r="E76" s="42"/>
      <c r="F76" s="42"/>
      <c r="G76" s="42"/>
      <c r="H76" s="42"/>
      <c r="I76" s="42"/>
    </row>
    <row r="77" spans="1:9" ht="12" customHeight="1" x14ac:dyDescent="0.2">
      <c r="A77" s="19" t="s">
        <v>30</v>
      </c>
      <c r="B77" s="44">
        <f>SUM(C77:I77)</f>
        <v>1</v>
      </c>
      <c r="C77" s="42" t="s">
        <v>4</v>
      </c>
      <c r="D77" s="41">
        <v>1</v>
      </c>
      <c r="E77" s="41" t="s">
        <v>4</v>
      </c>
      <c r="F77" s="41" t="s">
        <v>4</v>
      </c>
      <c r="G77" s="41" t="s">
        <v>4</v>
      </c>
      <c r="H77" s="41" t="s">
        <v>4</v>
      </c>
      <c r="I77" s="41" t="s">
        <v>4</v>
      </c>
    </row>
    <row r="78" spans="1:9" ht="12" customHeight="1" x14ac:dyDescent="0.2">
      <c r="A78" s="19" t="s">
        <v>34</v>
      </c>
      <c r="B78" s="44">
        <f>SUM(C78:I78)</f>
        <v>3</v>
      </c>
      <c r="C78" s="41">
        <v>3</v>
      </c>
      <c r="D78" s="41" t="s">
        <v>4</v>
      </c>
      <c r="E78" s="41" t="s">
        <v>4</v>
      </c>
      <c r="F78" s="41" t="s">
        <v>4</v>
      </c>
      <c r="G78" s="41" t="s">
        <v>4</v>
      </c>
      <c r="H78" s="41" t="s">
        <v>4</v>
      </c>
      <c r="I78" s="41" t="s">
        <v>4</v>
      </c>
    </row>
    <row r="79" spans="1:9" ht="12" customHeight="1" x14ac:dyDescent="0.2">
      <c r="A79" s="19" t="s">
        <v>5</v>
      </c>
      <c r="B79" s="40">
        <v>1</v>
      </c>
      <c r="C79" s="42">
        <v>1</v>
      </c>
      <c r="D79" s="42" t="s">
        <v>4</v>
      </c>
      <c r="E79" s="42" t="s">
        <v>4</v>
      </c>
      <c r="F79" s="42" t="s">
        <v>4</v>
      </c>
      <c r="G79" s="42" t="s">
        <v>4</v>
      </c>
      <c r="H79" s="42" t="s">
        <v>4</v>
      </c>
      <c r="I79" s="42" t="s">
        <v>4</v>
      </c>
    </row>
    <row r="80" spans="1:9" ht="12" customHeight="1" x14ac:dyDescent="0.2">
      <c r="A80" s="19" t="s">
        <v>34</v>
      </c>
      <c r="B80" s="4">
        <v>1</v>
      </c>
      <c r="C80" s="48">
        <v>1</v>
      </c>
      <c r="D80" s="42" t="s">
        <v>4</v>
      </c>
      <c r="E80" s="42" t="s">
        <v>4</v>
      </c>
      <c r="F80" s="42" t="s">
        <v>4</v>
      </c>
      <c r="G80" s="42" t="s">
        <v>4</v>
      </c>
      <c r="H80" s="42" t="s">
        <v>4</v>
      </c>
      <c r="I80" s="42" t="s">
        <v>4</v>
      </c>
    </row>
    <row r="81" spans="1:10" ht="12" customHeight="1" x14ac:dyDescent="0.2">
      <c r="A81" s="19" t="s">
        <v>13</v>
      </c>
      <c r="B81" s="40">
        <f>SUM(C81:I81)</f>
        <v>8</v>
      </c>
      <c r="C81" s="42" t="s">
        <v>4</v>
      </c>
      <c r="D81" s="42" t="s">
        <v>4</v>
      </c>
      <c r="E81" s="42" t="s">
        <v>4</v>
      </c>
      <c r="F81" s="42">
        <f>SUM(F82:F84)</f>
        <v>2</v>
      </c>
      <c r="G81" s="42" t="s">
        <v>4</v>
      </c>
      <c r="H81" s="42" t="s">
        <v>4</v>
      </c>
      <c r="I81" s="42">
        <f>SUM(I82:I82)</f>
        <v>6</v>
      </c>
    </row>
    <row r="82" spans="1:10" ht="12" customHeight="1" x14ac:dyDescent="0.2">
      <c r="A82" s="19" t="s">
        <v>34</v>
      </c>
      <c r="B82" s="44">
        <f>SUM(C82:I82)</f>
        <v>6</v>
      </c>
      <c r="C82" s="41" t="s">
        <v>4</v>
      </c>
      <c r="D82" s="41" t="s">
        <v>4</v>
      </c>
      <c r="E82" s="41" t="s">
        <v>4</v>
      </c>
      <c r="F82" s="41" t="s">
        <v>4</v>
      </c>
      <c r="G82" s="41" t="s">
        <v>4</v>
      </c>
      <c r="H82" s="41" t="s">
        <v>4</v>
      </c>
      <c r="I82" s="41">
        <v>6</v>
      </c>
    </row>
    <row r="83" spans="1:10" ht="15" customHeight="1" x14ac:dyDescent="0.2">
      <c r="A83" s="21" t="s">
        <v>21</v>
      </c>
      <c r="B83" s="44"/>
      <c r="C83" s="41"/>
      <c r="D83" s="41"/>
      <c r="E83" s="41"/>
      <c r="F83" s="41"/>
      <c r="G83" s="41"/>
      <c r="H83" s="41"/>
      <c r="I83" s="41"/>
    </row>
    <row r="84" spans="1:10" ht="15" customHeight="1" x14ac:dyDescent="0.2">
      <c r="A84" s="19" t="s">
        <v>29</v>
      </c>
      <c r="B84" s="44">
        <f>SUM(C84:I84)</f>
        <v>2</v>
      </c>
      <c r="C84" s="41" t="s">
        <v>4</v>
      </c>
      <c r="D84" s="41" t="s">
        <v>4</v>
      </c>
      <c r="E84" s="41" t="s">
        <v>4</v>
      </c>
      <c r="F84" s="41">
        <v>2</v>
      </c>
      <c r="G84" s="41" t="s">
        <v>4</v>
      </c>
      <c r="H84" s="41" t="s">
        <v>4</v>
      </c>
      <c r="I84" s="41" t="s">
        <v>4</v>
      </c>
    </row>
    <row r="85" spans="1:10" ht="15" customHeight="1" x14ac:dyDescent="0.2">
      <c r="A85" s="19" t="s">
        <v>10</v>
      </c>
      <c r="B85" s="43">
        <f>SUM(B86:B104)</f>
        <v>107</v>
      </c>
      <c r="C85" s="42">
        <f>SUM(C86:C104)</f>
        <v>39</v>
      </c>
      <c r="D85" s="42">
        <f>SUM(D86:D104)</f>
        <v>6</v>
      </c>
      <c r="E85" s="42">
        <f>SUM(E86:E104)</f>
        <v>10</v>
      </c>
      <c r="F85" s="42">
        <f>SUM(F86:F104)</f>
        <v>1</v>
      </c>
      <c r="G85" s="42" t="s">
        <v>4</v>
      </c>
      <c r="H85" s="42" t="s">
        <v>4</v>
      </c>
      <c r="I85" s="42">
        <f>SUM(I86:I104)</f>
        <v>51</v>
      </c>
    </row>
    <row r="86" spans="1:10" ht="13.5" customHeight="1" x14ac:dyDescent="0.2">
      <c r="A86" s="24" t="s">
        <v>25</v>
      </c>
      <c r="B86" s="1"/>
      <c r="C86" s="7"/>
      <c r="D86" s="7"/>
      <c r="E86" s="7"/>
      <c r="F86" s="7"/>
      <c r="G86" s="7"/>
      <c r="H86" s="7"/>
      <c r="I86" s="7"/>
    </row>
    <row r="87" spans="1:10" ht="15.75" customHeight="1" x14ac:dyDescent="0.2">
      <c r="A87" s="19" t="s">
        <v>30</v>
      </c>
      <c r="B87" s="1">
        <f>SUM(C87:I87)</f>
        <v>9</v>
      </c>
      <c r="C87" s="15" t="s">
        <v>4</v>
      </c>
      <c r="D87" s="15" t="s">
        <v>4</v>
      </c>
      <c r="E87" s="7">
        <v>9</v>
      </c>
      <c r="F87" s="15" t="s">
        <v>4</v>
      </c>
      <c r="G87" s="15" t="s">
        <v>4</v>
      </c>
      <c r="H87" s="15" t="s">
        <v>4</v>
      </c>
      <c r="I87" s="15" t="s">
        <v>4</v>
      </c>
    </row>
    <row r="88" spans="1:10" ht="15.75" customHeight="1" x14ac:dyDescent="0.2">
      <c r="A88" s="21" t="s">
        <v>22</v>
      </c>
      <c r="B88" s="1"/>
      <c r="C88" s="15"/>
      <c r="D88" s="15"/>
      <c r="E88" s="7"/>
      <c r="F88" s="15"/>
      <c r="G88" s="15"/>
      <c r="H88" s="15"/>
      <c r="I88" s="15"/>
    </row>
    <row r="89" spans="1:10" ht="15.75" customHeight="1" x14ac:dyDescent="0.2">
      <c r="A89" s="19" t="s">
        <v>31</v>
      </c>
      <c r="B89" s="1">
        <f>SUM(C89:I89)</f>
        <v>1</v>
      </c>
      <c r="C89" s="15" t="s">
        <v>4</v>
      </c>
      <c r="D89" s="15" t="s">
        <v>4</v>
      </c>
      <c r="E89" s="15" t="s">
        <v>4</v>
      </c>
      <c r="F89" s="15">
        <v>1</v>
      </c>
      <c r="G89" s="15" t="s">
        <v>4</v>
      </c>
      <c r="H89" s="15" t="s">
        <v>4</v>
      </c>
      <c r="I89" s="15" t="s">
        <v>4</v>
      </c>
    </row>
    <row r="90" spans="1:10" ht="12" customHeight="1" x14ac:dyDescent="0.2">
      <c r="A90" s="17" t="s">
        <v>34</v>
      </c>
      <c r="B90" s="1">
        <f>SUM(C90:I90)</f>
        <v>88</v>
      </c>
      <c r="C90" s="7">
        <v>38</v>
      </c>
      <c r="D90" s="15" t="s">
        <v>4</v>
      </c>
      <c r="E90" s="15" t="s">
        <v>4</v>
      </c>
      <c r="F90" s="15" t="s">
        <v>4</v>
      </c>
      <c r="G90" s="15" t="s">
        <v>4</v>
      </c>
      <c r="H90" s="15" t="s">
        <v>4</v>
      </c>
      <c r="I90" s="15">
        <v>50</v>
      </c>
    </row>
    <row r="91" spans="1:10" s="3" customFormat="1" ht="12.75" customHeight="1" x14ac:dyDescent="0.2">
      <c r="A91" s="21" t="s">
        <v>21</v>
      </c>
      <c r="B91" s="1"/>
      <c r="C91" s="7"/>
      <c r="D91" s="7"/>
      <c r="E91" s="7"/>
      <c r="F91" s="7"/>
      <c r="G91" s="7"/>
      <c r="H91" s="7"/>
      <c r="I91" s="7"/>
      <c r="J91" s="36"/>
    </row>
    <row r="92" spans="1:10" s="3" customFormat="1" x14ac:dyDescent="0.2">
      <c r="A92" s="19" t="s">
        <v>29</v>
      </c>
      <c r="B92" s="1">
        <f>SUM(C92:I92)</f>
        <v>6</v>
      </c>
      <c r="C92" s="15" t="s">
        <v>4</v>
      </c>
      <c r="D92" s="15">
        <v>6</v>
      </c>
      <c r="E92" s="15" t="s">
        <v>4</v>
      </c>
      <c r="F92" s="15" t="s">
        <v>4</v>
      </c>
      <c r="G92" s="15" t="s">
        <v>4</v>
      </c>
      <c r="H92" s="15" t="s">
        <v>4</v>
      </c>
      <c r="I92" s="15" t="s">
        <v>4</v>
      </c>
      <c r="J92" s="36"/>
    </row>
    <row r="93" spans="1:10" s="3" customFormat="1" ht="12.75" customHeight="1" x14ac:dyDescent="0.2">
      <c r="A93" s="97" t="s">
        <v>46</v>
      </c>
      <c r="B93" s="97"/>
      <c r="C93" s="97"/>
      <c r="D93" s="97"/>
      <c r="E93" s="97"/>
      <c r="F93" s="97"/>
      <c r="G93" s="97"/>
      <c r="H93" s="97"/>
      <c r="I93" s="97"/>
      <c r="J93" s="36"/>
    </row>
    <row r="94" spans="1:10" s="3" customFormat="1" x14ac:dyDescent="0.2">
      <c r="A94" s="97"/>
      <c r="B94" s="97"/>
      <c r="C94" s="97"/>
      <c r="D94" s="97"/>
      <c r="E94" s="97"/>
      <c r="F94" s="97"/>
      <c r="G94" s="97"/>
      <c r="H94" s="97"/>
      <c r="I94" s="97"/>
      <c r="J94" s="36"/>
    </row>
    <row r="95" spans="1:10" s="3" customFormat="1" x14ac:dyDescent="0.2">
      <c r="A95" s="88"/>
      <c r="B95" s="88"/>
      <c r="C95" s="88"/>
      <c r="D95" s="88"/>
      <c r="E95" s="88"/>
      <c r="F95" s="88"/>
      <c r="G95" s="88"/>
      <c r="H95" s="88"/>
      <c r="I95" s="88"/>
      <c r="J95" s="36"/>
    </row>
    <row r="96" spans="1:10" s="3" customFormat="1" ht="12.75" customHeight="1" x14ac:dyDescent="0.2">
      <c r="A96" s="92" t="s">
        <v>24</v>
      </c>
      <c r="B96" s="98" t="s">
        <v>12</v>
      </c>
      <c r="C96" s="101" t="s">
        <v>0</v>
      </c>
      <c r="D96" s="102"/>
      <c r="E96" s="102"/>
      <c r="F96" s="102"/>
      <c r="G96" s="102"/>
      <c r="H96" s="102"/>
      <c r="I96" s="102"/>
      <c r="J96" s="36"/>
    </row>
    <row r="97" spans="1:10" s="3" customFormat="1" ht="12.75" customHeight="1" x14ac:dyDescent="0.2">
      <c r="A97" s="93"/>
      <c r="B97" s="99"/>
      <c r="C97" s="103" t="s">
        <v>18</v>
      </c>
      <c r="D97" s="104" t="s">
        <v>1</v>
      </c>
      <c r="E97" s="104" t="s">
        <v>3</v>
      </c>
      <c r="F97" s="104" t="s">
        <v>2</v>
      </c>
      <c r="G97" s="103" t="s">
        <v>17</v>
      </c>
      <c r="H97" s="107" t="s">
        <v>19</v>
      </c>
      <c r="I97" s="95" t="s">
        <v>20</v>
      </c>
      <c r="J97" s="36"/>
    </row>
    <row r="98" spans="1:10" s="3" customFormat="1" x14ac:dyDescent="0.2">
      <c r="A98" s="93"/>
      <c r="B98" s="99"/>
      <c r="C98" s="99"/>
      <c r="D98" s="105"/>
      <c r="E98" s="105"/>
      <c r="F98" s="105"/>
      <c r="G98" s="99"/>
      <c r="H98" s="108"/>
      <c r="I98" s="110"/>
      <c r="J98" s="36"/>
    </row>
    <row r="99" spans="1:10" s="3" customFormat="1" x14ac:dyDescent="0.2">
      <c r="A99" s="94"/>
      <c r="B99" s="100"/>
      <c r="C99" s="100"/>
      <c r="D99" s="106"/>
      <c r="E99" s="106"/>
      <c r="F99" s="106"/>
      <c r="G99" s="100"/>
      <c r="H99" s="109"/>
      <c r="I99" s="91"/>
      <c r="J99" s="36"/>
    </row>
    <row r="100" spans="1:10" s="3" customFormat="1" x14ac:dyDescent="0.2">
      <c r="A100" s="86"/>
      <c r="B100" s="90"/>
      <c r="C100" s="89"/>
      <c r="D100" s="89"/>
      <c r="E100" s="89"/>
      <c r="F100" s="89"/>
      <c r="G100" s="89"/>
      <c r="H100" s="89"/>
      <c r="I100" s="32"/>
      <c r="J100" s="36"/>
    </row>
    <row r="101" spans="1:10" s="3" customFormat="1" x14ac:dyDescent="0.2">
      <c r="A101" s="87" t="s">
        <v>59</v>
      </c>
      <c r="B101" s="90"/>
      <c r="C101" s="89"/>
      <c r="D101" s="89"/>
      <c r="E101" s="89"/>
      <c r="F101" s="89"/>
      <c r="G101" s="89"/>
      <c r="H101" s="89"/>
      <c r="I101" s="32"/>
      <c r="J101" s="36"/>
    </row>
    <row r="102" spans="1:10" s="3" customFormat="1" x14ac:dyDescent="0.2">
      <c r="A102" s="19" t="s">
        <v>35</v>
      </c>
      <c r="B102" s="1">
        <f>SUM(C102:I102)</f>
        <v>1</v>
      </c>
      <c r="C102" s="15" t="s">
        <v>4</v>
      </c>
      <c r="D102" s="15" t="s">
        <v>4</v>
      </c>
      <c r="E102" s="15">
        <v>1</v>
      </c>
      <c r="F102" s="15" t="s">
        <v>4</v>
      </c>
      <c r="G102" s="15" t="s">
        <v>4</v>
      </c>
      <c r="H102" s="14" t="s">
        <v>4</v>
      </c>
      <c r="I102" s="32" t="s">
        <v>4</v>
      </c>
      <c r="J102" s="36"/>
    </row>
    <row r="103" spans="1:10" s="3" customFormat="1" x14ac:dyDescent="0.2">
      <c r="A103" s="45" t="s">
        <v>38</v>
      </c>
      <c r="B103" s="1">
        <f>SUM(C103:I103)</f>
        <v>1</v>
      </c>
      <c r="C103" s="14">
        <v>1</v>
      </c>
      <c r="D103" s="14" t="s">
        <v>4</v>
      </c>
      <c r="E103" s="14" t="s">
        <v>4</v>
      </c>
      <c r="F103" s="15" t="s">
        <v>4</v>
      </c>
      <c r="G103" s="15" t="s">
        <v>4</v>
      </c>
      <c r="H103" s="14" t="s">
        <v>4</v>
      </c>
      <c r="I103" s="32" t="s">
        <v>4</v>
      </c>
      <c r="J103" s="36"/>
    </row>
    <row r="104" spans="1:10" s="3" customFormat="1" x14ac:dyDescent="0.2">
      <c r="A104" s="45" t="s">
        <v>39</v>
      </c>
      <c r="B104" s="1">
        <f>SUM(C104:I104)</f>
        <v>1</v>
      </c>
      <c r="C104" s="15" t="s">
        <v>4</v>
      </c>
      <c r="D104" s="14" t="s">
        <v>4</v>
      </c>
      <c r="E104" s="14" t="s">
        <v>4</v>
      </c>
      <c r="F104" s="15" t="s">
        <v>4</v>
      </c>
      <c r="G104" s="15" t="s">
        <v>4</v>
      </c>
      <c r="H104" s="14" t="s">
        <v>4</v>
      </c>
      <c r="I104" s="46">
        <v>1</v>
      </c>
      <c r="J104" s="36"/>
    </row>
    <row r="105" spans="1:10" s="3" customFormat="1" x14ac:dyDescent="0.2">
      <c r="A105" s="17" t="s">
        <v>16</v>
      </c>
      <c r="B105" s="22">
        <f>SUM(B106:B110)</f>
        <v>37</v>
      </c>
      <c r="C105" s="12" t="s">
        <v>4</v>
      </c>
      <c r="D105" s="12" t="s">
        <v>4</v>
      </c>
      <c r="E105" s="13">
        <f>SUM(E106:E110)</f>
        <v>37</v>
      </c>
      <c r="F105" s="12" t="s">
        <v>4</v>
      </c>
      <c r="G105" s="12" t="s">
        <v>4</v>
      </c>
      <c r="H105" s="11" t="s">
        <v>4</v>
      </c>
      <c r="I105" s="34" t="s">
        <v>4</v>
      </c>
      <c r="J105" s="36"/>
    </row>
    <row r="106" spans="1:10" ht="12.75" customHeight="1" x14ac:dyDescent="0.2">
      <c r="A106" s="24" t="s">
        <v>25</v>
      </c>
      <c r="B106" s="1"/>
      <c r="C106" s="7"/>
      <c r="D106" s="7"/>
      <c r="E106" s="7"/>
      <c r="F106" s="7"/>
      <c r="G106" s="7"/>
      <c r="H106" s="7"/>
      <c r="I106" s="7"/>
    </row>
    <row r="107" spans="1:10" x14ac:dyDescent="0.2">
      <c r="A107" s="19" t="s">
        <v>30</v>
      </c>
      <c r="B107" s="1">
        <f>SUM(C107:I107)</f>
        <v>1</v>
      </c>
      <c r="C107" s="15" t="s">
        <v>4</v>
      </c>
      <c r="D107" s="15" t="s">
        <v>4</v>
      </c>
      <c r="E107" s="7">
        <v>1</v>
      </c>
      <c r="F107" s="15" t="s">
        <v>4</v>
      </c>
      <c r="G107" s="15" t="s">
        <v>4</v>
      </c>
      <c r="H107" s="15" t="s">
        <v>4</v>
      </c>
      <c r="I107" s="15" t="s">
        <v>4</v>
      </c>
    </row>
    <row r="108" spans="1:10" x14ac:dyDescent="0.2">
      <c r="A108" s="17" t="s">
        <v>34</v>
      </c>
      <c r="B108" s="1">
        <f>SUM(C108:I108)</f>
        <v>35</v>
      </c>
      <c r="C108" s="15" t="s">
        <v>4</v>
      </c>
      <c r="D108" s="15" t="s">
        <v>4</v>
      </c>
      <c r="E108" s="15">
        <v>35</v>
      </c>
      <c r="F108" s="15" t="s">
        <v>4</v>
      </c>
      <c r="G108" s="15" t="s">
        <v>4</v>
      </c>
      <c r="H108" s="15" t="s">
        <v>4</v>
      </c>
      <c r="I108" s="15" t="s">
        <v>4</v>
      </c>
    </row>
    <row r="109" spans="1:10" x14ac:dyDescent="0.2">
      <c r="A109" s="21" t="s">
        <v>21</v>
      </c>
      <c r="B109" s="1"/>
      <c r="C109" s="15"/>
      <c r="D109" s="15"/>
      <c r="E109" s="15"/>
      <c r="F109" s="15"/>
      <c r="G109" s="15"/>
      <c r="H109" s="15"/>
      <c r="I109" s="15"/>
    </row>
    <row r="110" spans="1:10" x14ac:dyDescent="0.2">
      <c r="A110" s="19" t="s">
        <v>29</v>
      </c>
      <c r="B110" s="1">
        <f>SUM(C110:I110)</f>
        <v>1</v>
      </c>
      <c r="C110" s="15" t="s">
        <v>4</v>
      </c>
      <c r="D110" s="15" t="s">
        <v>4</v>
      </c>
      <c r="E110" s="15">
        <v>1</v>
      </c>
      <c r="F110" s="15" t="s">
        <v>4</v>
      </c>
      <c r="G110" s="15" t="s">
        <v>4</v>
      </c>
      <c r="H110" s="15" t="s">
        <v>4</v>
      </c>
      <c r="I110" s="15" t="s">
        <v>4</v>
      </c>
    </row>
    <row r="111" spans="1:10" ht="13.5" customHeight="1" x14ac:dyDescent="0.2">
      <c r="A111" s="18" t="s">
        <v>11</v>
      </c>
      <c r="B111" s="55">
        <f>SUM(B112:B117)</f>
        <v>75</v>
      </c>
      <c r="C111" s="22">
        <f>SUM(C112:C115)</f>
        <v>70</v>
      </c>
      <c r="D111" s="11" t="s">
        <v>4</v>
      </c>
      <c r="E111" s="22">
        <f>SUM(E112:E115)</f>
        <v>2</v>
      </c>
      <c r="F111" s="22">
        <f>SUM(F112:F115)</f>
        <v>1</v>
      </c>
      <c r="G111" s="11" t="s">
        <v>4</v>
      </c>
      <c r="H111" s="11" t="s">
        <v>4</v>
      </c>
      <c r="I111" s="13">
        <f>SUM(I112:I115)</f>
        <v>1</v>
      </c>
    </row>
    <row r="112" spans="1:10" x14ac:dyDescent="0.2">
      <c r="A112" s="18" t="s">
        <v>36</v>
      </c>
      <c r="B112" s="49">
        <f>SUM(C112:I112)</f>
        <v>1</v>
      </c>
      <c r="C112" s="15" t="s">
        <v>4</v>
      </c>
      <c r="D112" s="15" t="s">
        <v>4</v>
      </c>
      <c r="E112" s="15" t="s">
        <v>4</v>
      </c>
      <c r="F112" s="15" t="s">
        <v>4</v>
      </c>
      <c r="G112" s="15" t="s">
        <v>4</v>
      </c>
      <c r="H112" s="15" t="s">
        <v>4</v>
      </c>
      <c r="I112" s="15">
        <v>1</v>
      </c>
    </row>
    <row r="113" spans="1:9" x14ac:dyDescent="0.2">
      <c r="A113" s="50" t="s">
        <v>22</v>
      </c>
      <c r="B113" s="49"/>
      <c r="C113" s="15"/>
      <c r="D113" s="15"/>
      <c r="E113" s="7"/>
      <c r="F113" s="15"/>
      <c r="G113" s="15"/>
      <c r="H113" s="15"/>
      <c r="I113" s="15"/>
    </row>
    <row r="114" spans="1:9" x14ac:dyDescent="0.2">
      <c r="A114" s="37" t="s">
        <v>31</v>
      </c>
      <c r="B114" s="49">
        <f>SUM(C114:I114)</f>
        <v>3</v>
      </c>
      <c r="C114" s="15" t="s">
        <v>4</v>
      </c>
      <c r="D114" s="15" t="s">
        <v>4</v>
      </c>
      <c r="E114" s="15">
        <v>2</v>
      </c>
      <c r="F114" s="15">
        <v>1</v>
      </c>
      <c r="G114" s="15" t="s">
        <v>4</v>
      </c>
      <c r="H114" s="15" t="s">
        <v>4</v>
      </c>
      <c r="I114" s="15" t="s">
        <v>4</v>
      </c>
    </row>
    <row r="115" spans="1:9" ht="13.5" customHeight="1" x14ac:dyDescent="0.2">
      <c r="A115" s="18" t="s">
        <v>34</v>
      </c>
      <c r="B115" s="49">
        <f>SUM(C115:I115)</f>
        <v>70</v>
      </c>
      <c r="C115" s="15">
        <v>70</v>
      </c>
      <c r="D115" s="15" t="s">
        <v>4</v>
      </c>
      <c r="E115" s="15" t="s">
        <v>4</v>
      </c>
      <c r="F115" s="15" t="s">
        <v>4</v>
      </c>
      <c r="G115" s="15" t="s">
        <v>4</v>
      </c>
      <c r="H115" s="15" t="s">
        <v>4</v>
      </c>
      <c r="I115" s="15" t="s">
        <v>4</v>
      </c>
    </row>
    <row r="116" spans="1:9" x14ac:dyDescent="0.2">
      <c r="A116" s="56" t="s">
        <v>21</v>
      </c>
      <c r="B116" s="49"/>
      <c r="C116" s="14"/>
      <c r="D116" s="14"/>
      <c r="E116" s="14"/>
      <c r="F116" s="14"/>
      <c r="G116" s="14"/>
      <c r="H116" s="14"/>
      <c r="I116" s="15"/>
    </row>
    <row r="117" spans="1:9" ht="12.75" customHeight="1" x14ac:dyDescent="0.2">
      <c r="A117" s="37" t="s">
        <v>29</v>
      </c>
      <c r="B117" s="49">
        <f>SUM(C117:I117)</f>
        <v>1</v>
      </c>
      <c r="C117" s="14" t="s">
        <v>4</v>
      </c>
      <c r="D117" s="14">
        <v>1</v>
      </c>
      <c r="E117" s="14" t="s">
        <v>4</v>
      </c>
      <c r="F117" s="14" t="s">
        <v>4</v>
      </c>
      <c r="G117" s="14" t="s">
        <v>4</v>
      </c>
      <c r="H117" s="14" t="s">
        <v>4</v>
      </c>
      <c r="I117" s="15" t="s">
        <v>4</v>
      </c>
    </row>
    <row r="118" spans="1:9" x14ac:dyDescent="0.2">
      <c r="A118" s="18" t="s">
        <v>15</v>
      </c>
      <c r="B118" s="55">
        <f>SUM(B119:B119)</f>
        <v>8</v>
      </c>
      <c r="C118" s="22">
        <f>SUM(C119:C119)</f>
        <v>8</v>
      </c>
      <c r="D118" s="12" t="s">
        <v>4</v>
      </c>
      <c r="E118" s="12" t="s">
        <v>4</v>
      </c>
      <c r="F118" s="12" t="s">
        <v>4</v>
      </c>
      <c r="G118" s="12" t="s">
        <v>4</v>
      </c>
      <c r="H118" s="12" t="s">
        <v>4</v>
      </c>
      <c r="I118" s="12" t="s">
        <v>4</v>
      </c>
    </row>
    <row r="119" spans="1:9" x14ac:dyDescent="0.2">
      <c r="A119" s="18" t="s">
        <v>34</v>
      </c>
      <c r="B119" s="49">
        <f>SUM(C119:I119)</f>
        <v>8</v>
      </c>
      <c r="C119" s="15">
        <v>8</v>
      </c>
      <c r="D119" s="15" t="s">
        <v>4</v>
      </c>
      <c r="E119" s="15" t="s">
        <v>4</v>
      </c>
      <c r="F119" s="15" t="s">
        <v>4</v>
      </c>
      <c r="G119" s="15" t="s">
        <v>4</v>
      </c>
      <c r="H119" s="15" t="s">
        <v>4</v>
      </c>
      <c r="I119" s="15" t="s">
        <v>4</v>
      </c>
    </row>
    <row r="120" spans="1:9" x14ac:dyDescent="0.2">
      <c r="A120" s="57">
        <v>2019</v>
      </c>
      <c r="B120" s="58">
        <f>B121+B126+B134+B139+B145+B147+B154+B157+B168+B173</f>
        <v>604</v>
      </c>
      <c r="C120" s="58">
        <f>C121+C126+C134+C145+C147+C168+C173</f>
        <v>117</v>
      </c>
      <c r="D120" s="47">
        <f>D121+D134+D139+D154+D157+D168</f>
        <v>12</v>
      </c>
      <c r="E120" s="47">
        <f>E121+E126+E134+E139+E157+E168</f>
        <v>101</v>
      </c>
      <c r="F120" s="47">
        <f>F154+F157</f>
        <v>143</v>
      </c>
      <c r="G120" s="42" t="s">
        <v>4</v>
      </c>
      <c r="H120" s="47">
        <f>H126+H157</f>
        <v>2</v>
      </c>
      <c r="I120" s="47">
        <f>I126+I134+I139+I147+I157+I173</f>
        <v>229</v>
      </c>
    </row>
    <row r="121" spans="1:9" ht="13.5" customHeight="1" x14ac:dyDescent="0.2">
      <c r="A121" s="18" t="s">
        <v>14</v>
      </c>
      <c r="B121" s="34">
        <f>SUM(B122:B125)</f>
        <v>10</v>
      </c>
      <c r="C121" s="12">
        <f>SUM(C122:C125)</f>
        <v>7</v>
      </c>
      <c r="D121" s="12">
        <f>SUM(D122:D125)</f>
        <v>1</v>
      </c>
      <c r="E121" s="12">
        <f>SUM(E122:E125)</f>
        <v>2</v>
      </c>
      <c r="F121" s="12" t="s">
        <v>4</v>
      </c>
      <c r="G121" s="12" t="s">
        <v>4</v>
      </c>
      <c r="H121" s="12" t="s">
        <v>4</v>
      </c>
      <c r="I121" s="12" t="s">
        <v>4</v>
      </c>
    </row>
    <row r="122" spans="1:9" x14ac:dyDescent="0.2">
      <c r="A122" s="50" t="s">
        <v>25</v>
      </c>
      <c r="B122" s="55"/>
      <c r="C122" s="12"/>
      <c r="D122" s="12"/>
      <c r="E122" s="12"/>
      <c r="F122" s="12"/>
      <c r="G122" s="12"/>
      <c r="H122" s="12"/>
      <c r="I122" s="12"/>
    </row>
    <row r="123" spans="1:9" x14ac:dyDescent="0.2">
      <c r="A123" s="37" t="s">
        <v>30</v>
      </c>
      <c r="B123" s="18">
        <f>SUM(C123:I123)</f>
        <v>1</v>
      </c>
      <c r="C123" s="12" t="s">
        <v>4</v>
      </c>
      <c r="D123" s="15">
        <v>1</v>
      </c>
      <c r="E123" s="12" t="s">
        <v>4</v>
      </c>
      <c r="F123" s="12" t="s">
        <v>4</v>
      </c>
      <c r="G123" s="12" t="s">
        <v>4</v>
      </c>
      <c r="H123" s="12" t="s">
        <v>4</v>
      </c>
      <c r="I123" s="12" t="s">
        <v>4</v>
      </c>
    </row>
    <row r="124" spans="1:9" x14ac:dyDescent="0.2">
      <c r="A124" s="18" t="s">
        <v>34</v>
      </c>
      <c r="B124" s="18">
        <f>SUM(C124:I124)</f>
        <v>8</v>
      </c>
      <c r="C124" s="15">
        <v>7</v>
      </c>
      <c r="D124" s="12" t="s">
        <v>4</v>
      </c>
      <c r="E124" s="10">
        <v>1</v>
      </c>
      <c r="F124" s="12" t="s">
        <v>4</v>
      </c>
      <c r="G124" s="12" t="s">
        <v>4</v>
      </c>
      <c r="H124" s="12" t="s">
        <v>4</v>
      </c>
      <c r="I124" s="12" t="s">
        <v>4</v>
      </c>
    </row>
    <row r="125" spans="1:9" x14ac:dyDescent="0.2">
      <c r="A125" s="37" t="s">
        <v>35</v>
      </c>
      <c r="B125" s="18">
        <f>SUM(C125:I125)</f>
        <v>1</v>
      </c>
      <c r="C125" s="15" t="s">
        <v>4</v>
      </c>
      <c r="D125" s="15" t="s">
        <v>4</v>
      </c>
      <c r="E125" s="10">
        <v>1</v>
      </c>
      <c r="F125" s="12" t="s">
        <v>4</v>
      </c>
      <c r="G125" s="12" t="s">
        <v>4</v>
      </c>
      <c r="H125" s="12" t="s">
        <v>4</v>
      </c>
      <c r="I125" s="12" t="s">
        <v>4</v>
      </c>
    </row>
    <row r="126" spans="1:9" x14ac:dyDescent="0.2">
      <c r="A126" s="18" t="s">
        <v>6</v>
      </c>
      <c r="B126" s="22">
        <f>SUM(B127:B133)</f>
        <v>51</v>
      </c>
      <c r="C126" s="13">
        <f>SUM(C127:C133)</f>
        <v>3</v>
      </c>
      <c r="D126" s="12" t="s">
        <v>4</v>
      </c>
      <c r="E126" s="13">
        <f>SUM(E127:E133)</f>
        <v>5</v>
      </c>
      <c r="F126" s="12" t="s">
        <v>4</v>
      </c>
      <c r="G126" s="12" t="s">
        <v>4</v>
      </c>
      <c r="H126" s="13">
        <f>SUM(H127:H133)</f>
        <v>1</v>
      </c>
      <c r="I126" s="13">
        <f>SUM(I127:I133)</f>
        <v>42</v>
      </c>
    </row>
    <row r="127" spans="1:9" ht="25.5" x14ac:dyDescent="0.2">
      <c r="A127" s="50" t="s">
        <v>40</v>
      </c>
      <c r="B127" s="114">
        <f t="shared" ref="B127:B133" si="2">SUM(C127:I127)</f>
        <v>2</v>
      </c>
      <c r="C127" s="115" t="s">
        <v>4</v>
      </c>
      <c r="D127" s="115" t="s">
        <v>4</v>
      </c>
      <c r="E127" s="113">
        <v>2</v>
      </c>
      <c r="F127" s="115" t="s">
        <v>4</v>
      </c>
      <c r="G127" s="111" t="s">
        <v>4</v>
      </c>
      <c r="H127" s="113" t="s">
        <v>4</v>
      </c>
      <c r="I127" s="113" t="s">
        <v>4</v>
      </c>
    </row>
    <row r="128" spans="1:9" x14ac:dyDescent="0.2">
      <c r="A128" s="37" t="s">
        <v>30</v>
      </c>
      <c r="B128" s="114">
        <f t="shared" si="2"/>
        <v>0</v>
      </c>
      <c r="C128" s="113"/>
      <c r="D128" s="113"/>
      <c r="E128" s="113"/>
      <c r="F128" s="113"/>
      <c r="G128" s="112"/>
      <c r="H128" s="113"/>
      <c r="I128" s="113"/>
    </row>
    <row r="129" spans="1:9" x14ac:dyDescent="0.2">
      <c r="A129" s="50" t="s">
        <v>22</v>
      </c>
      <c r="B129" s="114">
        <f t="shared" si="2"/>
        <v>1</v>
      </c>
      <c r="C129" s="115" t="s">
        <v>4</v>
      </c>
      <c r="D129" s="115" t="s">
        <v>4</v>
      </c>
      <c r="E129" s="113">
        <v>1</v>
      </c>
      <c r="F129" s="115" t="s">
        <v>4</v>
      </c>
      <c r="G129" s="111" t="s">
        <v>4</v>
      </c>
      <c r="H129" s="111" t="s">
        <v>4</v>
      </c>
      <c r="I129" s="115" t="s">
        <v>4</v>
      </c>
    </row>
    <row r="130" spans="1:9" x14ac:dyDescent="0.2">
      <c r="A130" s="37" t="s">
        <v>31</v>
      </c>
      <c r="B130" s="114">
        <f t="shared" si="2"/>
        <v>0</v>
      </c>
      <c r="C130" s="113"/>
      <c r="D130" s="113"/>
      <c r="E130" s="113"/>
      <c r="F130" s="113"/>
      <c r="G130" s="112"/>
      <c r="H130" s="112"/>
      <c r="I130" s="113"/>
    </row>
    <row r="131" spans="1:9" x14ac:dyDescent="0.2">
      <c r="A131" s="18" t="s">
        <v>34</v>
      </c>
      <c r="B131" s="1">
        <f t="shared" si="2"/>
        <v>45</v>
      </c>
      <c r="C131" s="15">
        <v>3</v>
      </c>
      <c r="D131" s="15" t="s">
        <v>4</v>
      </c>
      <c r="E131" s="15" t="s">
        <v>4</v>
      </c>
      <c r="F131" s="15" t="s">
        <v>4</v>
      </c>
      <c r="G131" s="15" t="s">
        <v>4</v>
      </c>
      <c r="H131" s="15" t="s">
        <v>4</v>
      </c>
      <c r="I131" s="15">
        <v>42</v>
      </c>
    </row>
    <row r="132" spans="1:9" ht="15" customHeight="1" x14ac:dyDescent="0.2">
      <c r="A132" s="59" t="s">
        <v>41</v>
      </c>
      <c r="B132" s="1">
        <f t="shared" si="2"/>
        <v>1</v>
      </c>
      <c r="C132" s="15" t="s">
        <v>4</v>
      </c>
      <c r="D132" s="15" t="s">
        <v>4</v>
      </c>
      <c r="E132" s="15" t="s">
        <v>4</v>
      </c>
      <c r="F132" s="15" t="s">
        <v>4</v>
      </c>
      <c r="G132" s="15" t="s">
        <v>4</v>
      </c>
      <c r="H132" s="15">
        <v>1</v>
      </c>
      <c r="I132" s="15" t="s">
        <v>4</v>
      </c>
    </row>
    <row r="133" spans="1:9" x14ac:dyDescent="0.2">
      <c r="A133" s="37" t="s">
        <v>35</v>
      </c>
      <c r="B133" s="1">
        <f t="shared" si="2"/>
        <v>2</v>
      </c>
      <c r="C133" s="15" t="s">
        <v>4</v>
      </c>
      <c r="D133" s="15" t="s">
        <v>4</v>
      </c>
      <c r="E133" s="15">
        <v>2</v>
      </c>
      <c r="F133" s="15" t="s">
        <v>4</v>
      </c>
      <c r="G133" s="15" t="s">
        <v>4</v>
      </c>
      <c r="H133" s="15" t="s">
        <v>4</v>
      </c>
      <c r="I133" s="15" t="s">
        <v>4</v>
      </c>
    </row>
    <row r="134" spans="1:9" x14ac:dyDescent="0.2">
      <c r="A134" s="18" t="s">
        <v>7</v>
      </c>
      <c r="B134" s="22">
        <f>SUM(B135:B138)</f>
        <v>35</v>
      </c>
      <c r="C134" s="12">
        <f>SUM(C135:C138)</f>
        <v>1</v>
      </c>
      <c r="D134" s="12">
        <f>SUM(D135:D138)</f>
        <v>1</v>
      </c>
      <c r="E134" s="12">
        <f>SUM(E135:E138)</f>
        <v>1</v>
      </c>
      <c r="F134" s="12" t="s">
        <v>4</v>
      </c>
      <c r="G134" s="12" t="s">
        <v>4</v>
      </c>
      <c r="H134" s="12" t="s">
        <v>4</v>
      </c>
      <c r="I134" s="12">
        <f>SUM(I135:I138)</f>
        <v>32</v>
      </c>
    </row>
    <row r="135" spans="1:9" ht="25.5" x14ac:dyDescent="0.2">
      <c r="A135" s="50" t="s">
        <v>40</v>
      </c>
      <c r="B135" s="16">
        <f>SUM(C135:I135)</f>
        <v>1</v>
      </c>
      <c r="C135" s="15" t="s">
        <v>4</v>
      </c>
      <c r="D135" s="10">
        <v>1</v>
      </c>
      <c r="E135" s="15" t="s">
        <v>4</v>
      </c>
      <c r="F135" s="12" t="s">
        <v>4</v>
      </c>
      <c r="G135" s="12" t="s">
        <v>4</v>
      </c>
      <c r="H135" s="12" t="s">
        <v>4</v>
      </c>
      <c r="I135" s="15" t="s">
        <v>4</v>
      </c>
    </row>
    <row r="136" spans="1:9" x14ac:dyDescent="0.2">
      <c r="A136" s="18" t="s">
        <v>34</v>
      </c>
      <c r="B136" s="16">
        <f>SUM(C136:I136)</f>
        <v>33</v>
      </c>
      <c r="C136" s="10">
        <v>1</v>
      </c>
      <c r="D136" s="15" t="s">
        <v>4</v>
      </c>
      <c r="E136" s="15" t="s">
        <v>4</v>
      </c>
      <c r="F136" s="12" t="s">
        <v>4</v>
      </c>
      <c r="G136" s="12" t="s">
        <v>4</v>
      </c>
      <c r="H136" s="12" t="s">
        <v>4</v>
      </c>
      <c r="I136" s="10">
        <v>32</v>
      </c>
    </row>
    <row r="137" spans="1:9" x14ac:dyDescent="0.2">
      <c r="A137" s="56" t="s">
        <v>21</v>
      </c>
      <c r="B137" s="16"/>
      <c r="C137" s="10"/>
      <c r="D137" s="10"/>
      <c r="E137" s="10"/>
      <c r="F137" s="10"/>
      <c r="G137" s="10"/>
      <c r="H137" s="10"/>
      <c r="I137" s="10"/>
    </row>
    <row r="138" spans="1:9" x14ac:dyDescent="0.2">
      <c r="A138" s="37" t="s">
        <v>29</v>
      </c>
      <c r="B138" s="16">
        <f>SUM(C138:I138)</f>
        <v>1</v>
      </c>
      <c r="C138" s="15" t="s">
        <v>4</v>
      </c>
      <c r="D138" s="15" t="s">
        <v>4</v>
      </c>
      <c r="E138" s="10">
        <v>1</v>
      </c>
      <c r="F138" s="15" t="s">
        <v>4</v>
      </c>
      <c r="G138" s="15" t="s">
        <v>4</v>
      </c>
      <c r="H138" s="15" t="s">
        <v>4</v>
      </c>
      <c r="I138" s="15" t="s">
        <v>4</v>
      </c>
    </row>
    <row r="139" spans="1:9" x14ac:dyDescent="0.2">
      <c r="A139" s="18" t="s">
        <v>8</v>
      </c>
      <c r="B139" s="22">
        <f>SUM(B140:B144)</f>
        <v>33</v>
      </c>
      <c r="C139" s="15" t="s">
        <v>4</v>
      </c>
      <c r="D139" s="13">
        <f>SUM(D140:D144)</f>
        <v>4</v>
      </c>
      <c r="E139" s="13">
        <f>SUM(E140:E144)</f>
        <v>2</v>
      </c>
      <c r="F139" s="12" t="s">
        <v>4</v>
      </c>
      <c r="G139" s="12" t="s">
        <v>4</v>
      </c>
      <c r="H139" s="12" t="s">
        <v>4</v>
      </c>
      <c r="I139" s="13">
        <f>SUM(I140:I144)</f>
        <v>27</v>
      </c>
    </row>
    <row r="140" spans="1:9" x14ac:dyDescent="0.2">
      <c r="A140" s="50" t="s">
        <v>25</v>
      </c>
      <c r="B140" s="114">
        <f>SUM(C140:I140)</f>
        <v>2</v>
      </c>
      <c r="C140" s="111" t="s">
        <v>4</v>
      </c>
      <c r="D140" s="111" t="s">
        <v>4</v>
      </c>
      <c r="E140" s="113">
        <v>2</v>
      </c>
      <c r="F140" s="115" t="s">
        <v>4</v>
      </c>
      <c r="G140" s="115" t="s">
        <v>4</v>
      </c>
      <c r="H140" s="115" t="s">
        <v>4</v>
      </c>
      <c r="I140" s="115" t="s">
        <v>4</v>
      </c>
    </row>
    <row r="141" spans="1:9" x14ac:dyDescent="0.2">
      <c r="A141" s="61" t="s">
        <v>30</v>
      </c>
      <c r="B141" s="114">
        <f>SUM(C141:I141)</f>
        <v>0</v>
      </c>
      <c r="C141" s="112"/>
      <c r="D141" s="112"/>
      <c r="E141" s="113"/>
      <c r="F141" s="113"/>
      <c r="G141" s="113"/>
      <c r="H141" s="113"/>
      <c r="I141" s="113"/>
    </row>
    <row r="142" spans="1:9" x14ac:dyDescent="0.2">
      <c r="A142" s="18" t="s">
        <v>34</v>
      </c>
      <c r="B142" s="1">
        <f>SUM(C142:I142)</f>
        <v>27</v>
      </c>
      <c r="C142" s="14" t="s">
        <v>4</v>
      </c>
      <c r="D142" s="14" t="s">
        <v>4</v>
      </c>
      <c r="E142" s="14" t="s">
        <v>4</v>
      </c>
      <c r="F142" s="14" t="s">
        <v>4</v>
      </c>
      <c r="G142" s="14" t="s">
        <v>4</v>
      </c>
      <c r="H142" s="14" t="s">
        <v>4</v>
      </c>
      <c r="I142" s="7">
        <v>27</v>
      </c>
    </row>
    <row r="143" spans="1:9" x14ac:dyDescent="0.2">
      <c r="A143" s="56" t="s">
        <v>21</v>
      </c>
      <c r="B143" s="1"/>
      <c r="C143" s="1"/>
      <c r="D143" s="1"/>
      <c r="E143" s="1"/>
      <c r="F143" s="1"/>
      <c r="G143" s="1"/>
      <c r="H143" s="1"/>
      <c r="I143" s="7"/>
    </row>
    <row r="144" spans="1:9" x14ac:dyDescent="0.2">
      <c r="A144" s="37" t="s">
        <v>29</v>
      </c>
      <c r="B144" s="1">
        <f>SUM(C144:I144)</f>
        <v>4</v>
      </c>
      <c r="C144" s="14" t="s">
        <v>4</v>
      </c>
      <c r="D144" s="1">
        <v>4</v>
      </c>
      <c r="E144" s="14" t="s">
        <v>4</v>
      </c>
      <c r="F144" s="14" t="s">
        <v>4</v>
      </c>
      <c r="G144" s="14" t="s">
        <v>4</v>
      </c>
      <c r="H144" s="14" t="s">
        <v>4</v>
      </c>
      <c r="I144" s="15" t="s">
        <v>4</v>
      </c>
    </row>
    <row r="145" spans="1:9" ht="15" customHeight="1" x14ac:dyDescent="0.2">
      <c r="A145" s="37" t="s">
        <v>9</v>
      </c>
      <c r="B145" s="22">
        <v>39</v>
      </c>
      <c r="C145" s="22">
        <v>39</v>
      </c>
      <c r="D145" s="14" t="s">
        <v>4</v>
      </c>
      <c r="E145" s="14" t="s">
        <v>4</v>
      </c>
      <c r="F145" s="14" t="s">
        <v>4</v>
      </c>
      <c r="G145" s="14" t="s">
        <v>4</v>
      </c>
      <c r="H145" s="14" t="s">
        <v>4</v>
      </c>
      <c r="I145" s="15" t="s">
        <v>4</v>
      </c>
    </row>
    <row r="146" spans="1:9" x14ac:dyDescent="0.2">
      <c r="A146" s="37" t="s">
        <v>34</v>
      </c>
      <c r="B146" s="1">
        <v>39</v>
      </c>
      <c r="C146" s="1">
        <v>39</v>
      </c>
      <c r="D146" s="14" t="s">
        <v>4</v>
      </c>
      <c r="E146" s="14" t="s">
        <v>4</v>
      </c>
      <c r="F146" s="14" t="s">
        <v>4</v>
      </c>
      <c r="G146" s="14" t="s">
        <v>4</v>
      </c>
      <c r="H146" s="14" t="s">
        <v>4</v>
      </c>
      <c r="I146" s="15" t="s">
        <v>4</v>
      </c>
    </row>
    <row r="147" spans="1:9" x14ac:dyDescent="0.2">
      <c r="A147" s="37" t="s">
        <v>5</v>
      </c>
      <c r="B147" s="22">
        <f>SUM(B148:B153)</f>
        <v>68</v>
      </c>
      <c r="C147" s="22">
        <f>SUM(C148:C153)</f>
        <v>64</v>
      </c>
      <c r="D147" s="11" t="s">
        <v>4</v>
      </c>
      <c r="E147" s="11" t="s">
        <v>4</v>
      </c>
      <c r="F147" s="11" t="s">
        <v>4</v>
      </c>
      <c r="G147" s="11" t="s">
        <v>4</v>
      </c>
      <c r="H147" s="11" t="s">
        <v>4</v>
      </c>
      <c r="I147" s="13">
        <f>SUM(I148:I153)</f>
        <v>4</v>
      </c>
    </row>
    <row r="148" spans="1:9" x14ac:dyDescent="0.2">
      <c r="A148" s="18" t="s">
        <v>33</v>
      </c>
      <c r="B148" s="14">
        <f t="shared" ref="B148:B155" si="3">SUM(C148:I148)</f>
        <v>1</v>
      </c>
      <c r="C148" s="14" t="s">
        <v>4</v>
      </c>
      <c r="D148" s="14" t="s">
        <v>4</v>
      </c>
      <c r="E148" s="14" t="s">
        <v>4</v>
      </c>
      <c r="F148" s="14" t="s">
        <v>4</v>
      </c>
      <c r="G148" s="14" t="s">
        <v>4</v>
      </c>
      <c r="H148" s="14" t="s">
        <v>4</v>
      </c>
      <c r="I148" s="7">
        <v>1</v>
      </c>
    </row>
    <row r="149" spans="1:9" x14ac:dyDescent="0.2">
      <c r="A149" s="50" t="s">
        <v>22</v>
      </c>
      <c r="B149" s="1"/>
      <c r="C149" s="1"/>
      <c r="D149" s="1"/>
      <c r="E149" s="1"/>
      <c r="F149" s="1"/>
      <c r="G149" s="1"/>
      <c r="H149" s="1"/>
      <c r="I149" s="7"/>
    </row>
    <row r="150" spans="1:9" x14ac:dyDescent="0.2">
      <c r="A150" s="37" t="s">
        <v>31</v>
      </c>
      <c r="B150" s="1">
        <f t="shared" si="3"/>
        <v>1</v>
      </c>
      <c r="C150" s="14" t="s">
        <v>4</v>
      </c>
      <c r="D150" s="14" t="s">
        <v>4</v>
      </c>
      <c r="E150" s="14" t="s">
        <v>4</v>
      </c>
      <c r="F150" s="14" t="s">
        <v>4</v>
      </c>
      <c r="G150" s="14" t="s">
        <v>4</v>
      </c>
      <c r="H150" s="14" t="s">
        <v>4</v>
      </c>
      <c r="I150" s="7">
        <v>1</v>
      </c>
    </row>
    <row r="151" spans="1:9" ht="15" customHeight="1" x14ac:dyDescent="0.2">
      <c r="A151" s="56" t="s">
        <v>21</v>
      </c>
      <c r="B151" s="1"/>
      <c r="C151" s="1"/>
      <c r="D151" s="1"/>
      <c r="E151" s="1"/>
      <c r="F151" s="1"/>
      <c r="G151" s="1"/>
      <c r="H151" s="1"/>
      <c r="I151" s="7"/>
    </row>
    <row r="152" spans="1:9" x14ac:dyDescent="0.2">
      <c r="A152" s="37" t="s">
        <v>29</v>
      </c>
      <c r="B152" s="1">
        <f t="shared" si="3"/>
        <v>2</v>
      </c>
      <c r="C152" s="14" t="s">
        <v>4</v>
      </c>
      <c r="D152" s="14" t="s">
        <v>4</v>
      </c>
      <c r="E152" s="14" t="s">
        <v>4</v>
      </c>
      <c r="F152" s="14" t="s">
        <v>4</v>
      </c>
      <c r="G152" s="14" t="s">
        <v>4</v>
      </c>
      <c r="H152" s="14" t="s">
        <v>4</v>
      </c>
      <c r="I152" s="7">
        <v>2</v>
      </c>
    </row>
    <row r="153" spans="1:9" x14ac:dyDescent="0.2">
      <c r="A153" s="18" t="s">
        <v>34</v>
      </c>
      <c r="B153" s="1">
        <f t="shared" si="3"/>
        <v>64</v>
      </c>
      <c r="C153" s="1">
        <v>64</v>
      </c>
      <c r="D153" s="14" t="s">
        <v>4</v>
      </c>
      <c r="E153" s="14" t="s">
        <v>4</v>
      </c>
      <c r="F153" s="14" t="s">
        <v>4</v>
      </c>
      <c r="G153" s="14" t="s">
        <v>4</v>
      </c>
      <c r="H153" s="14" t="s">
        <v>4</v>
      </c>
      <c r="I153" s="32" t="s">
        <v>4</v>
      </c>
    </row>
    <row r="154" spans="1:9" x14ac:dyDescent="0.2">
      <c r="A154" s="37" t="s">
        <v>13</v>
      </c>
      <c r="B154" s="22">
        <f>SUM(B155:B156)</f>
        <v>93</v>
      </c>
      <c r="C154" s="11" t="s">
        <v>4</v>
      </c>
      <c r="D154" s="22">
        <f>SUM(D155:D156)</f>
        <v>1</v>
      </c>
      <c r="E154" s="11" t="s">
        <v>4</v>
      </c>
      <c r="F154" s="22">
        <f>SUM(F155:F156)</f>
        <v>92</v>
      </c>
      <c r="G154" s="14" t="s">
        <v>4</v>
      </c>
      <c r="H154" s="14" t="s">
        <v>4</v>
      </c>
      <c r="I154" s="15" t="s">
        <v>4</v>
      </c>
    </row>
    <row r="155" spans="1:9" x14ac:dyDescent="0.2">
      <c r="A155" s="18" t="s">
        <v>42</v>
      </c>
      <c r="B155" s="1">
        <f t="shared" si="3"/>
        <v>1</v>
      </c>
      <c r="C155" s="14" t="s">
        <v>4</v>
      </c>
      <c r="D155" s="1">
        <v>1</v>
      </c>
      <c r="E155" s="14" t="s">
        <v>4</v>
      </c>
      <c r="F155" s="14" t="s">
        <v>4</v>
      </c>
      <c r="G155" s="14" t="s">
        <v>4</v>
      </c>
      <c r="H155" s="14" t="s">
        <v>4</v>
      </c>
      <c r="I155" s="15" t="s">
        <v>4</v>
      </c>
    </row>
    <row r="156" spans="1:9" ht="15" customHeight="1" x14ac:dyDescent="0.2">
      <c r="A156" s="49" t="s">
        <v>34</v>
      </c>
      <c r="B156" s="1">
        <f>SUM(C156:I156)</f>
        <v>92</v>
      </c>
      <c r="C156" s="14" t="s">
        <v>4</v>
      </c>
      <c r="D156" s="14" t="s">
        <v>4</v>
      </c>
      <c r="E156" s="14" t="s">
        <v>4</v>
      </c>
      <c r="F156" s="1">
        <v>92</v>
      </c>
      <c r="G156" s="14" t="s">
        <v>4</v>
      </c>
      <c r="H156" s="14" t="s">
        <v>4</v>
      </c>
      <c r="I156" s="15" t="s">
        <v>4</v>
      </c>
    </row>
    <row r="157" spans="1:9" x14ac:dyDescent="0.2">
      <c r="A157" s="37" t="s">
        <v>10</v>
      </c>
      <c r="B157" s="22">
        <f>SUM(B158:B167)</f>
        <v>232</v>
      </c>
      <c r="C157" s="11" t="s">
        <v>4</v>
      </c>
      <c r="D157" s="22">
        <f>SUM(D158:D167)</f>
        <v>3</v>
      </c>
      <c r="E157" s="22">
        <f>SUM(E158:E167)</f>
        <v>72</v>
      </c>
      <c r="F157" s="22">
        <f>SUM(F158:F167)</f>
        <v>51</v>
      </c>
      <c r="G157" s="11" t="s">
        <v>4</v>
      </c>
      <c r="H157" s="22">
        <f>SUM(H158:H167)</f>
        <v>1</v>
      </c>
      <c r="I157" s="13">
        <f>SUM(I158:I167)</f>
        <v>105</v>
      </c>
    </row>
    <row r="158" spans="1:9" x14ac:dyDescent="0.2">
      <c r="A158" s="37" t="s">
        <v>33</v>
      </c>
      <c r="B158" s="4">
        <f>SUM(C158:I158)</f>
        <v>1</v>
      </c>
      <c r="C158" s="51" t="s">
        <v>4</v>
      </c>
      <c r="D158" s="4">
        <v>1</v>
      </c>
      <c r="E158" s="51" t="s">
        <v>4</v>
      </c>
      <c r="F158" s="51" t="s">
        <v>4</v>
      </c>
      <c r="G158" s="51" t="s">
        <v>4</v>
      </c>
      <c r="H158" s="51" t="s">
        <v>4</v>
      </c>
      <c r="I158" s="41" t="s">
        <v>4</v>
      </c>
    </row>
    <row r="159" spans="1:9" x14ac:dyDescent="0.2">
      <c r="A159" s="53" t="s">
        <v>25</v>
      </c>
      <c r="B159" s="4"/>
      <c r="C159" s="4"/>
      <c r="D159" s="4"/>
      <c r="E159" s="4"/>
      <c r="F159" s="4"/>
      <c r="G159" s="4"/>
      <c r="H159" s="4"/>
      <c r="I159" s="3"/>
    </row>
    <row r="160" spans="1:9" x14ac:dyDescent="0.2">
      <c r="A160" s="53" t="s">
        <v>30</v>
      </c>
      <c r="B160" s="4">
        <f>SUM(C160:I160)</f>
        <v>6</v>
      </c>
      <c r="C160" s="51" t="s">
        <v>4</v>
      </c>
      <c r="D160" s="51" t="s">
        <v>4</v>
      </c>
      <c r="E160" s="51" t="s">
        <v>4</v>
      </c>
      <c r="F160" s="51" t="s">
        <v>4</v>
      </c>
      <c r="G160" s="51" t="s">
        <v>4</v>
      </c>
      <c r="H160" s="51" t="s">
        <v>4</v>
      </c>
      <c r="I160" s="3">
        <v>6</v>
      </c>
    </row>
    <row r="161" spans="1:9" x14ac:dyDescent="0.2">
      <c r="A161" s="53" t="s">
        <v>22</v>
      </c>
      <c r="B161" s="4"/>
      <c r="C161" s="4"/>
      <c r="D161" s="4"/>
      <c r="E161" s="4"/>
      <c r="F161" s="4"/>
      <c r="G161" s="4"/>
      <c r="H161" s="4"/>
      <c r="I161" s="3"/>
    </row>
    <row r="162" spans="1:9" ht="15" customHeight="1" x14ac:dyDescent="0.2">
      <c r="A162" s="53" t="s">
        <v>31</v>
      </c>
      <c r="B162" s="4">
        <f>SUM(C162:I162)</f>
        <v>3</v>
      </c>
      <c r="C162" s="51" t="s">
        <v>4</v>
      </c>
      <c r="D162" s="4">
        <v>2</v>
      </c>
      <c r="E162" s="4">
        <v>1</v>
      </c>
      <c r="F162" s="51" t="s">
        <v>4</v>
      </c>
      <c r="G162" s="51" t="s">
        <v>4</v>
      </c>
      <c r="H162" s="51" t="s">
        <v>4</v>
      </c>
      <c r="I162" s="41" t="s">
        <v>4</v>
      </c>
    </row>
    <row r="163" spans="1:9" x14ac:dyDescent="0.2">
      <c r="A163" s="37" t="s">
        <v>34</v>
      </c>
      <c r="B163" s="4">
        <f>SUM(C163:I163)</f>
        <v>216</v>
      </c>
      <c r="C163" s="51" t="s">
        <v>4</v>
      </c>
      <c r="D163" s="38" t="s">
        <v>4</v>
      </c>
      <c r="E163" s="4">
        <v>71</v>
      </c>
      <c r="F163" s="4">
        <v>49</v>
      </c>
      <c r="G163" s="51" t="s">
        <v>4</v>
      </c>
      <c r="H163" s="51" t="s">
        <v>4</v>
      </c>
      <c r="I163" s="3">
        <v>96</v>
      </c>
    </row>
    <row r="164" spans="1:9" x14ac:dyDescent="0.2">
      <c r="A164" s="59" t="s">
        <v>41</v>
      </c>
      <c r="B164" s="4">
        <f>SUM(C164:I164)</f>
        <v>1</v>
      </c>
      <c r="C164" s="51" t="s">
        <v>4</v>
      </c>
      <c r="D164" s="51" t="s">
        <v>4</v>
      </c>
      <c r="E164" s="51" t="s">
        <v>4</v>
      </c>
      <c r="F164" s="51" t="s">
        <v>4</v>
      </c>
      <c r="G164" s="51" t="s">
        <v>4</v>
      </c>
      <c r="H164" s="4">
        <v>1</v>
      </c>
      <c r="I164" s="52" t="s">
        <v>4</v>
      </c>
    </row>
    <row r="165" spans="1:9" x14ac:dyDescent="0.2">
      <c r="A165" s="56" t="s">
        <v>21</v>
      </c>
      <c r="B165" s="4"/>
      <c r="C165" s="4"/>
      <c r="D165" s="4"/>
      <c r="E165" s="4"/>
      <c r="F165" s="4"/>
      <c r="G165" s="4"/>
      <c r="H165" s="4"/>
      <c r="I165" s="3"/>
    </row>
    <row r="166" spans="1:9" ht="12.75" customHeight="1" x14ac:dyDescent="0.2">
      <c r="A166" s="37" t="s">
        <v>29</v>
      </c>
      <c r="B166" s="4">
        <f t="shared" ref="B166:B172" si="4">SUM(C166:I166)</f>
        <v>3</v>
      </c>
      <c r="C166" s="51" t="s">
        <v>4</v>
      </c>
      <c r="D166" s="51" t="s">
        <v>4</v>
      </c>
      <c r="E166" s="51" t="s">
        <v>4</v>
      </c>
      <c r="F166" s="4">
        <v>2</v>
      </c>
      <c r="G166" s="51" t="s">
        <v>4</v>
      </c>
      <c r="H166" s="51" t="s">
        <v>4</v>
      </c>
      <c r="I166" s="3">
        <v>1</v>
      </c>
    </row>
    <row r="167" spans="1:9" x14ac:dyDescent="0.2">
      <c r="A167" s="18" t="s">
        <v>42</v>
      </c>
      <c r="B167" s="4">
        <f t="shared" si="4"/>
        <v>2</v>
      </c>
      <c r="C167" s="51" t="s">
        <v>4</v>
      </c>
      <c r="D167" s="51" t="s">
        <v>4</v>
      </c>
      <c r="E167" s="51" t="s">
        <v>4</v>
      </c>
      <c r="F167" s="51" t="s">
        <v>4</v>
      </c>
      <c r="G167" s="51" t="s">
        <v>4</v>
      </c>
      <c r="H167" s="51" t="s">
        <v>4</v>
      </c>
      <c r="I167" s="3">
        <v>2</v>
      </c>
    </row>
    <row r="168" spans="1:9" x14ac:dyDescent="0.2">
      <c r="A168" s="18" t="s">
        <v>16</v>
      </c>
      <c r="B168" s="22">
        <f>SUM(B169:B172)</f>
        <v>22</v>
      </c>
      <c r="C168" s="22">
        <f>SUM(C169:C172)</f>
        <v>1</v>
      </c>
      <c r="D168" s="22">
        <f>SUM(D169:D172)</f>
        <v>2</v>
      </c>
      <c r="E168" s="22">
        <f>SUM(E169:E172)</f>
        <v>19</v>
      </c>
      <c r="F168" s="14" t="s">
        <v>4</v>
      </c>
      <c r="G168" s="14" t="s">
        <v>4</v>
      </c>
      <c r="H168" s="14" t="s">
        <v>4</v>
      </c>
      <c r="I168" s="32" t="s">
        <v>4</v>
      </c>
    </row>
    <row r="169" spans="1:9" ht="12.75" customHeight="1" x14ac:dyDescent="0.2">
      <c r="A169" s="37" t="s">
        <v>33</v>
      </c>
      <c r="B169" s="4">
        <f t="shared" si="4"/>
        <v>2</v>
      </c>
      <c r="C169" s="51" t="s">
        <v>4</v>
      </c>
      <c r="D169" s="4">
        <v>2</v>
      </c>
      <c r="E169" s="51" t="s">
        <v>4</v>
      </c>
      <c r="F169" s="51" t="s">
        <v>4</v>
      </c>
      <c r="G169" s="51" t="s">
        <v>4</v>
      </c>
      <c r="H169" s="51" t="s">
        <v>4</v>
      </c>
      <c r="I169" s="54" t="s">
        <v>4</v>
      </c>
    </row>
    <row r="170" spans="1:9" ht="12.75" customHeight="1" x14ac:dyDescent="0.2">
      <c r="A170" s="53" t="s">
        <v>25</v>
      </c>
      <c r="B170" s="4"/>
      <c r="C170" s="4"/>
      <c r="D170" s="4"/>
      <c r="E170" s="4"/>
      <c r="F170" s="4"/>
      <c r="G170" s="4"/>
      <c r="H170" s="4"/>
      <c r="I170" s="3"/>
    </row>
    <row r="171" spans="1:9" x14ac:dyDescent="0.2">
      <c r="A171" s="53" t="s">
        <v>30</v>
      </c>
      <c r="B171" s="4">
        <f t="shared" si="4"/>
        <v>3</v>
      </c>
      <c r="C171" s="51" t="s">
        <v>4</v>
      </c>
      <c r="D171" s="51" t="s">
        <v>4</v>
      </c>
      <c r="E171" s="4">
        <v>3</v>
      </c>
      <c r="F171" s="51" t="s">
        <v>4</v>
      </c>
      <c r="G171" s="51" t="s">
        <v>4</v>
      </c>
      <c r="H171" s="51" t="s">
        <v>4</v>
      </c>
      <c r="I171" s="54" t="s">
        <v>4</v>
      </c>
    </row>
    <row r="172" spans="1:9" x14ac:dyDescent="0.2">
      <c r="A172" s="37" t="s">
        <v>34</v>
      </c>
      <c r="B172" s="4">
        <f t="shared" si="4"/>
        <v>17</v>
      </c>
      <c r="C172" s="4">
        <v>1</v>
      </c>
      <c r="D172" s="51" t="s">
        <v>4</v>
      </c>
      <c r="E172" s="4">
        <v>16</v>
      </c>
      <c r="F172" s="51" t="s">
        <v>4</v>
      </c>
      <c r="G172" s="51" t="s">
        <v>4</v>
      </c>
      <c r="H172" s="51" t="s">
        <v>4</v>
      </c>
      <c r="I172" s="54" t="s">
        <v>4</v>
      </c>
    </row>
    <row r="173" spans="1:9" x14ac:dyDescent="0.2">
      <c r="A173" s="18" t="s">
        <v>11</v>
      </c>
      <c r="B173" s="22">
        <f>SUM(B174:B176)</f>
        <v>21</v>
      </c>
      <c r="C173" s="22">
        <f>SUM(C174:C176)</f>
        <v>2</v>
      </c>
      <c r="D173" s="11" t="s">
        <v>4</v>
      </c>
      <c r="E173" s="11" t="s">
        <v>4</v>
      </c>
      <c r="F173" s="11" t="s">
        <v>4</v>
      </c>
      <c r="G173" s="11" t="s">
        <v>4</v>
      </c>
      <c r="H173" s="11" t="s">
        <v>4</v>
      </c>
      <c r="I173" s="9">
        <f>SUM(I174:I176)</f>
        <v>19</v>
      </c>
    </row>
    <row r="174" spans="1:9" ht="15" customHeight="1" x14ac:dyDescent="0.2">
      <c r="A174" s="53" t="s">
        <v>25</v>
      </c>
      <c r="B174" s="1"/>
      <c r="C174" s="1"/>
      <c r="D174" s="1"/>
      <c r="E174" s="1"/>
      <c r="F174" s="1"/>
      <c r="G174" s="1"/>
      <c r="H174" s="1"/>
    </row>
    <row r="175" spans="1:9" x14ac:dyDescent="0.2">
      <c r="A175" s="53" t="s">
        <v>30</v>
      </c>
      <c r="B175" s="16">
        <f>SUM(C175:I175)</f>
        <v>1</v>
      </c>
      <c r="C175" s="14" t="s">
        <v>4</v>
      </c>
      <c r="D175" s="14" t="s">
        <v>4</v>
      </c>
      <c r="E175" s="14" t="s">
        <v>4</v>
      </c>
      <c r="F175" s="14" t="s">
        <v>4</v>
      </c>
      <c r="G175" s="14" t="s">
        <v>4</v>
      </c>
      <c r="H175" s="14" t="s">
        <v>4</v>
      </c>
      <c r="I175" s="7">
        <v>1</v>
      </c>
    </row>
    <row r="176" spans="1:9" x14ac:dyDescent="0.2">
      <c r="A176" s="61" t="s">
        <v>34</v>
      </c>
      <c r="B176" s="62">
        <f>SUM(C176:I176)</f>
        <v>20</v>
      </c>
      <c r="C176" s="62">
        <v>2</v>
      </c>
      <c r="D176" s="64" t="s">
        <v>4</v>
      </c>
      <c r="E176" s="64" t="s">
        <v>4</v>
      </c>
      <c r="F176" s="64" t="s">
        <v>4</v>
      </c>
      <c r="G176" s="64" t="s">
        <v>4</v>
      </c>
      <c r="H176" s="64" t="s">
        <v>4</v>
      </c>
      <c r="I176" s="7">
        <v>18</v>
      </c>
    </row>
    <row r="177" spans="1:9" x14ac:dyDescent="0.2">
      <c r="A177" s="86"/>
      <c r="B177" s="2"/>
      <c r="C177" s="2"/>
      <c r="D177" s="32"/>
      <c r="E177" s="32"/>
      <c r="F177" s="32"/>
      <c r="G177" s="32"/>
      <c r="H177" s="32"/>
      <c r="I177" s="2"/>
    </row>
    <row r="178" spans="1:9" x14ac:dyDescent="0.2">
      <c r="A178" s="86"/>
      <c r="B178" s="2"/>
      <c r="C178" s="2"/>
      <c r="D178" s="32"/>
      <c r="E178" s="32"/>
      <c r="F178" s="32"/>
      <c r="G178" s="32"/>
      <c r="H178" s="32"/>
      <c r="I178" s="2"/>
    </row>
    <row r="179" spans="1:9" x14ac:dyDescent="0.2">
      <c r="A179" s="86"/>
      <c r="B179" s="2"/>
      <c r="C179" s="2"/>
      <c r="D179" s="32"/>
      <c r="E179" s="32"/>
      <c r="F179" s="32"/>
      <c r="G179" s="32"/>
      <c r="H179" s="32"/>
      <c r="I179" s="2"/>
    </row>
    <row r="180" spans="1:9" x14ac:dyDescent="0.2">
      <c r="A180" s="86"/>
      <c r="B180" s="2"/>
      <c r="C180" s="2"/>
      <c r="D180" s="32"/>
      <c r="E180" s="32"/>
      <c r="F180" s="32"/>
      <c r="G180" s="32"/>
      <c r="H180" s="32"/>
      <c r="I180" s="2"/>
    </row>
    <row r="181" spans="1:9" ht="12.75" customHeight="1" x14ac:dyDescent="0.2">
      <c r="A181" s="97" t="s">
        <v>46</v>
      </c>
      <c r="B181" s="97"/>
      <c r="C181" s="97"/>
      <c r="D181" s="97"/>
      <c r="E181" s="97"/>
      <c r="F181" s="97"/>
      <c r="G181" s="97"/>
      <c r="H181" s="97"/>
      <c r="I181" s="97"/>
    </row>
    <row r="182" spans="1:9" x14ac:dyDescent="0.2">
      <c r="A182" s="97"/>
      <c r="B182" s="97"/>
      <c r="C182" s="97"/>
      <c r="D182" s="97"/>
      <c r="E182" s="97"/>
      <c r="F182" s="97"/>
      <c r="G182" s="97"/>
      <c r="H182" s="97"/>
      <c r="I182" s="97"/>
    </row>
    <row r="183" spans="1:9" x14ac:dyDescent="0.2">
      <c r="A183" s="88"/>
      <c r="B183" s="88"/>
      <c r="C183" s="88"/>
      <c r="D183" s="88"/>
      <c r="E183" s="88"/>
      <c r="F183" s="88"/>
      <c r="G183" s="88"/>
      <c r="H183" s="88"/>
      <c r="I183" s="88"/>
    </row>
    <row r="184" spans="1:9" ht="12.75" customHeight="1" x14ac:dyDescent="0.2">
      <c r="A184" s="92" t="s">
        <v>24</v>
      </c>
      <c r="B184" s="98" t="s">
        <v>12</v>
      </c>
      <c r="C184" s="101" t="s">
        <v>0</v>
      </c>
      <c r="D184" s="102"/>
      <c r="E184" s="102"/>
      <c r="F184" s="102"/>
      <c r="G184" s="102"/>
      <c r="H184" s="102"/>
      <c r="I184" s="102"/>
    </row>
    <row r="185" spans="1:9" ht="12.75" customHeight="1" x14ac:dyDescent="0.2">
      <c r="A185" s="93"/>
      <c r="B185" s="99"/>
      <c r="C185" s="103" t="s">
        <v>18</v>
      </c>
      <c r="D185" s="104" t="s">
        <v>1</v>
      </c>
      <c r="E185" s="104" t="s">
        <v>3</v>
      </c>
      <c r="F185" s="104" t="s">
        <v>2</v>
      </c>
      <c r="G185" s="103" t="s">
        <v>17</v>
      </c>
      <c r="H185" s="107" t="s">
        <v>19</v>
      </c>
      <c r="I185" s="95" t="s">
        <v>20</v>
      </c>
    </row>
    <row r="186" spans="1:9" x14ac:dyDescent="0.2">
      <c r="A186" s="93"/>
      <c r="B186" s="99"/>
      <c r="C186" s="99"/>
      <c r="D186" s="105"/>
      <c r="E186" s="105"/>
      <c r="F186" s="105"/>
      <c r="G186" s="99"/>
      <c r="H186" s="108"/>
      <c r="I186" s="110"/>
    </row>
    <row r="187" spans="1:9" x14ac:dyDescent="0.2">
      <c r="A187" s="94"/>
      <c r="B187" s="100"/>
      <c r="C187" s="100"/>
      <c r="D187" s="106"/>
      <c r="E187" s="106"/>
      <c r="F187" s="106"/>
      <c r="G187" s="100"/>
      <c r="H187" s="109"/>
      <c r="I187" s="91"/>
    </row>
    <row r="188" spans="1:9" ht="24" customHeight="1" x14ac:dyDescent="0.2">
      <c r="A188" s="57">
        <v>2020</v>
      </c>
      <c r="B188" s="22">
        <f>B189+B193+B197+B201+B206+B208+B214+B220+B227+B231+B234</f>
        <v>381</v>
      </c>
      <c r="C188" s="11" t="s">
        <v>4</v>
      </c>
      <c r="D188" s="11">
        <f>D189+D197+D201+D208+D214+D220+D227+D231+D234</f>
        <v>28</v>
      </c>
      <c r="E188" s="11">
        <f>E189+E193+E208+E227</f>
        <v>30</v>
      </c>
      <c r="F188" s="11">
        <f>F189+F193+F208+F214+F220</f>
        <v>47</v>
      </c>
      <c r="G188" s="11" t="s">
        <v>4</v>
      </c>
      <c r="H188" s="11">
        <f>H214</f>
        <v>2</v>
      </c>
      <c r="I188" s="13">
        <f>I193+I197+I201+I206+I208+I214+I220+I231+I234</f>
        <v>274</v>
      </c>
    </row>
    <row r="189" spans="1:9" x14ac:dyDescent="0.2">
      <c r="A189" s="60" t="s">
        <v>14</v>
      </c>
      <c r="B189" s="22">
        <f>SUM(B191:B192)</f>
        <v>11</v>
      </c>
      <c r="C189" s="11" t="s">
        <v>4</v>
      </c>
      <c r="D189" s="22">
        <f t="shared" ref="D189:F189" si="5">SUM(D191:D192)</f>
        <v>1</v>
      </c>
      <c r="E189" s="22">
        <f t="shared" si="5"/>
        <v>4</v>
      </c>
      <c r="F189" s="22">
        <f t="shared" si="5"/>
        <v>6</v>
      </c>
      <c r="G189" s="11" t="s">
        <v>4</v>
      </c>
      <c r="H189" s="11" t="s">
        <v>4</v>
      </c>
      <c r="I189" s="12" t="s">
        <v>4</v>
      </c>
    </row>
    <row r="190" spans="1:9" x14ac:dyDescent="0.2">
      <c r="A190" s="50" t="s">
        <v>25</v>
      </c>
      <c r="B190" s="62"/>
      <c r="C190" s="62"/>
      <c r="D190" s="64"/>
      <c r="E190" s="64"/>
      <c r="F190" s="64"/>
      <c r="G190" s="64"/>
      <c r="H190" s="64"/>
      <c r="I190" s="7"/>
    </row>
    <row r="191" spans="1:9" x14ac:dyDescent="0.2">
      <c r="A191" s="61" t="s">
        <v>30</v>
      </c>
      <c r="B191" s="62">
        <f>SUM(C191:I191)</f>
        <v>1</v>
      </c>
      <c r="C191" s="64" t="s">
        <v>4</v>
      </c>
      <c r="D191" s="64">
        <v>1</v>
      </c>
      <c r="E191" s="64" t="s">
        <v>4</v>
      </c>
      <c r="F191" s="64" t="s">
        <v>4</v>
      </c>
      <c r="G191" s="64" t="s">
        <v>4</v>
      </c>
      <c r="H191" s="64" t="s">
        <v>4</v>
      </c>
      <c r="I191" s="41" t="s">
        <v>4</v>
      </c>
    </row>
    <row r="192" spans="1:9" ht="15" customHeight="1" x14ac:dyDescent="0.2">
      <c r="A192" s="60" t="s">
        <v>34</v>
      </c>
      <c r="B192" s="62">
        <f>SUM(C192:I192)</f>
        <v>10</v>
      </c>
      <c r="C192" s="64" t="s">
        <v>4</v>
      </c>
      <c r="D192" s="64" t="s">
        <v>4</v>
      </c>
      <c r="E192" s="64">
        <v>4</v>
      </c>
      <c r="F192" s="64">
        <v>6</v>
      </c>
      <c r="G192" s="64" t="s">
        <v>4</v>
      </c>
      <c r="H192" s="64" t="s">
        <v>4</v>
      </c>
      <c r="I192" s="41" t="s">
        <v>4</v>
      </c>
    </row>
    <row r="193" spans="1:10" x14ac:dyDescent="0.2">
      <c r="A193" s="60" t="s">
        <v>6</v>
      </c>
      <c r="B193" s="22">
        <f>SUM(B195:B196)</f>
        <v>60</v>
      </c>
      <c r="C193" s="11" t="s">
        <v>4</v>
      </c>
      <c r="D193" s="11" t="s">
        <v>4</v>
      </c>
      <c r="E193" s="11">
        <f t="shared" ref="E193:I193" si="6">SUM(E195:E196)</f>
        <v>1</v>
      </c>
      <c r="F193" s="11">
        <f t="shared" si="6"/>
        <v>12</v>
      </c>
      <c r="G193" s="11" t="s">
        <v>4</v>
      </c>
      <c r="H193" s="11" t="s">
        <v>4</v>
      </c>
      <c r="I193" s="13">
        <f t="shared" si="6"/>
        <v>47</v>
      </c>
    </row>
    <row r="194" spans="1:10" ht="13.5" customHeight="1" x14ac:dyDescent="0.2">
      <c r="A194" s="50" t="s">
        <v>26</v>
      </c>
      <c r="B194" s="62"/>
      <c r="C194" s="62"/>
      <c r="D194" s="64"/>
      <c r="E194" s="64"/>
      <c r="F194" s="64"/>
      <c r="G194" s="64"/>
      <c r="H194" s="64"/>
      <c r="I194" s="7"/>
    </row>
    <row r="195" spans="1:10" ht="15" customHeight="1" x14ac:dyDescent="0.2">
      <c r="A195" s="61" t="s">
        <v>30</v>
      </c>
      <c r="B195" s="62">
        <f>SUM(C195:I195)</f>
        <v>1</v>
      </c>
      <c r="C195" s="64" t="s">
        <v>4</v>
      </c>
      <c r="D195" s="64" t="s">
        <v>4</v>
      </c>
      <c r="E195" s="64">
        <v>1</v>
      </c>
      <c r="F195" s="64" t="s">
        <v>4</v>
      </c>
      <c r="G195" s="64" t="s">
        <v>4</v>
      </c>
      <c r="H195" s="64" t="s">
        <v>4</v>
      </c>
      <c r="I195" s="68" t="s">
        <v>4</v>
      </c>
    </row>
    <row r="196" spans="1:10" s="3" customFormat="1" x14ac:dyDescent="0.2">
      <c r="A196" s="60" t="s">
        <v>34</v>
      </c>
      <c r="B196" s="62">
        <f>SUM(C196:I196)</f>
        <v>59</v>
      </c>
      <c r="C196" s="64" t="s">
        <v>4</v>
      </c>
      <c r="D196" s="64" t="s">
        <v>4</v>
      </c>
      <c r="E196" s="64" t="s">
        <v>4</v>
      </c>
      <c r="F196" s="64">
        <v>12</v>
      </c>
      <c r="G196" s="64" t="s">
        <v>4</v>
      </c>
      <c r="H196" s="64" t="s">
        <v>4</v>
      </c>
      <c r="I196" s="7">
        <v>47</v>
      </c>
      <c r="J196" s="36"/>
    </row>
    <row r="197" spans="1:10" s="3" customFormat="1" x14ac:dyDescent="0.2">
      <c r="A197" s="60" t="s">
        <v>7</v>
      </c>
      <c r="B197" s="22">
        <f>SUM(C197:I197)</f>
        <v>5</v>
      </c>
      <c r="C197" s="64" t="s">
        <v>4</v>
      </c>
      <c r="D197" s="22">
        <f>SUM(D199:D200)</f>
        <v>3</v>
      </c>
      <c r="E197" s="64" t="s">
        <v>4</v>
      </c>
      <c r="F197" s="64" t="s">
        <v>4</v>
      </c>
      <c r="G197" s="64" t="s">
        <v>4</v>
      </c>
      <c r="H197" s="64" t="s">
        <v>4</v>
      </c>
      <c r="I197" s="13">
        <f t="shared" ref="I197" si="7">SUM(I199:I200)</f>
        <v>2</v>
      </c>
      <c r="J197" s="36"/>
    </row>
    <row r="198" spans="1:10" s="3" customFormat="1" ht="15.75" customHeight="1" x14ac:dyDescent="0.2">
      <c r="A198" s="84" t="s">
        <v>26</v>
      </c>
      <c r="B198" s="22"/>
      <c r="C198" s="78"/>
      <c r="D198" s="22"/>
      <c r="E198" s="78"/>
      <c r="F198" s="78"/>
      <c r="G198" s="78"/>
      <c r="H198" s="78"/>
      <c r="I198" s="13"/>
      <c r="J198" s="36"/>
    </row>
    <row r="199" spans="1:10" s="3" customFormat="1" ht="12" customHeight="1" x14ac:dyDescent="0.2">
      <c r="A199" s="77" t="s">
        <v>30</v>
      </c>
      <c r="B199" s="62">
        <f t="shared" ref="B199:B200" si="8">SUM(C199:I199)</f>
        <v>3</v>
      </c>
      <c r="C199" s="64" t="s">
        <v>4</v>
      </c>
      <c r="D199" s="64">
        <v>3</v>
      </c>
      <c r="E199" s="64" t="s">
        <v>4</v>
      </c>
      <c r="F199" s="64" t="s">
        <v>4</v>
      </c>
      <c r="G199" s="64" t="s">
        <v>4</v>
      </c>
      <c r="H199" s="64" t="s">
        <v>4</v>
      </c>
      <c r="I199" s="72" t="s">
        <v>4</v>
      </c>
      <c r="J199" s="36"/>
    </row>
    <row r="200" spans="1:10" s="3" customFormat="1" x14ac:dyDescent="0.2">
      <c r="A200" s="60" t="s">
        <v>34</v>
      </c>
      <c r="B200" s="62">
        <f t="shared" si="8"/>
        <v>2</v>
      </c>
      <c r="C200" s="64" t="s">
        <v>4</v>
      </c>
      <c r="D200" s="64" t="s">
        <v>4</v>
      </c>
      <c r="E200" s="64" t="s">
        <v>4</v>
      </c>
      <c r="F200" s="64" t="s">
        <v>4</v>
      </c>
      <c r="G200" s="64" t="s">
        <v>4</v>
      </c>
      <c r="H200" s="64" t="s">
        <v>4</v>
      </c>
      <c r="I200" s="2">
        <v>2</v>
      </c>
      <c r="J200" s="36"/>
    </row>
    <row r="201" spans="1:10" s="3" customFormat="1" x14ac:dyDescent="0.2">
      <c r="A201" s="60" t="s">
        <v>8</v>
      </c>
      <c r="B201" s="22">
        <f>SUM(B202:B205)</f>
        <v>37</v>
      </c>
      <c r="C201" s="70" t="s">
        <v>4</v>
      </c>
      <c r="D201" s="22">
        <f>SUM(D202:D205)</f>
        <v>4</v>
      </c>
      <c r="E201" s="70" t="s">
        <v>4</v>
      </c>
      <c r="F201" s="70" t="s">
        <v>4</v>
      </c>
      <c r="G201" s="70" t="s">
        <v>4</v>
      </c>
      <c r="H201" s="70" t="s">
        <v>4</v>
      </c>
      <c r="I201" s="13">
        <f>SUM(I204:I205)</f>
        <v>33</v>
      </c>
      <c r="J201" s="36"/>
    </row>
    <row r="202" spans="1:10" s="3" customFormat="1" x14ac:dyDescent="0.2">
      <c r="A202" s="67" t="s">
        <v>33</v>
      </c>
      <c r="B202" s="63">
        <f>SUM(C202:I202)</f>
        <v>2</v>
      </c>
      <c r="C202" s="70" t="s">
        <v>4</v>
      </c>
      <c r="D202" s="63">
        <v>2</v>
      </c>
      <c r="E202" s="70" t="s">
        <v>4</v>
      </c>
      <c r="F202" s="70" t="s">
        <v>4</v>
      </c>
      <c r="G202" s="70" t="s">
        <v>4</v>
      </c>
      <c r="H202" s="70" t="s">
        <v>4</v>
      </c>
      <c r="I202" s="68" t="s">
        <v>4</v>
      </c>
      <c r="J202" s="36"/>
    </row>
    <row r="203" spans="1:10" s="3" customFormat="1" x14ac:dyDescent="0.2">
      <c r="A203" s="50" t="s">
        <v>25</v>
      </c>
      <c r="B203" s="62"/>
      <c r="C203" s="62"/>
      <c r="D203" s="64"/>
      <c r="E203" s="64"/>
      <c r="F203" s="64"/>
      <c r="G203" s="64"/>
      <c r="H203" s="64"/>
      <c r="I203" s="2"/>
      <c r="J203" s="36"/>
    </row>
    <row r="204" spans="1:10" s="3" customFormat="1" x14ac:dyDescent="0.2">
      <c r="A204" s="61" t="s">
        <v>30</v>
      </c>
      <c r="B204" s="63">
        <f>SUM(C204:I204)</f>
        <v>2</v>
      </c>
      <c r="C204" s="70" t="s">
        <v>4</v>
      </c>
      <c r="D204" s="64">
        <v>2</v>
      </c>
      <c r="E204" s="70" t="s">
        <v>4</v>
      </c>
      <c r="F204" s="70" t="s">
        <v>4</v>
      </c>
      <c r="G204" s="70" t="s">
        <v>4</v>
      </c>
      <c r="H204" s="70" t="s">
        <v>4</v>
      </c>
      <c r="I204" s="41" t="s">
        <v>4</v>
      </c>
      <c r="J204" s="36"/>
    </row>
    <row r="205" spans="1:10" s="3" customFormat="1" x14ac:dyDescent="0.2">
      <c r="A205" s="60" t="s">
        <v>34</v>
      </c>
      <c r="B205" s="63">
        <f>SUM(C205:I205)</f>
        <v>33</v>
      </c>
      <c r="C205" s="70" t="s">
        <v>4</v>
      </c>
      <c r="D205" s="70" t="s">
        <v>4</v>
      </c>
      <c r="E205" s="70" t="s">
        <v>4</v>
      </c>
      <c r="F205" s="70" t="s">
        <v>4</v>
      </c>
      <c r="G205" s="70" t="s">
        <v>4</v>
      </c>
      <c r="H205" s="70" t="s">
        <v>4</v>
      </c>
      <c r="I205" s="7">
        <v>33</v>
      </c>
      <c r="J205" s="36"/>
    </row>
    <row r="206" spans="1:10" x14ac:dyDescent="0.2">
      <c r="A206" s="19" t="s">
        <v>9</v>
      </c>
      <c r="B206" s="22">
        <f>SUM(B207)</f>
        <v>28</v>
      </c>
      <c r="C206" s="70" t="s">
        <v>4</v>
      </c>
      <c r="D206" s="70" t="s">
        <v>4</v>
      </c>
      <c r="E206" s="70" t="s">
        <v>4</v>
      </c>
      <c r="F206" s="70" t="s">
        <v>4</v>
      </c>
      <c r="G206" s="70" t="s">
        <v>4</v>
      </c>
      <c r="H206" s="70" t="s">
        <v>4</v>
      </c>
      <c r="I206" s="73">
        <f>SUM(I207)</f>
        <v>28</v>
      </c>
    </row>
    <row r="207" spans="1:10" ht="15" customHeight="1" x14ac:dyDescent="0.2">
      <c r="A207" s="19" t="s">
        <v>34</v>
      </c>
      <c r="B207" s="63">
        <f>SUM(C207:I207)</f>
        <v>28</v>
      </c>
      <c r="C207" s="70" t="s">
        <v>4</v>
      </c>
      <c r="D207" s="70" t="s">
        <v>4</v>
      </c>
      <c r="E207" s="70" t="s">
        <v>4</v>
      </c>
      <c r="F207" s="70" t="s">
        <v>4</v>
      </c>
      <c r="G207" s="70" t="s">
        <v>4</v>
      </c>
      <c r="H207" s="70" t="s">
        <v>4</v>
      </c>
      <c r="I207" s="7">
        <v>28</v>
      </c>
    </row>
    <row r="208" spans="1:10" s="3" customFormat="1" x14ac:dyDescent="0.2">
      <c r="A208" s="19" t="s">
        <v>5</v>
      </c>
      <c r="B208" s="22">
        <f>SUM(B209:B213)</f>
        <v>37</v>
      </c>
      <c r="C208" s="70" t="s">
        <v>4</v>
      </c>
      <c r="D208" s="11">
        <f>SUM(D209:D213)</f>
        <v>2</v>
      </c>
      <c r="E208" s="11">
        <f t="shared" ref="E208:F208" si="9">SUM(E209:E213)</f>
        <v>4</v>
      </c>
      <c r="F208" s="11">
        <f t="shared" si="9"/>
        <v>1</v>
      </c>
      <c r="G208" s="11" t="s">
        <v>4</v>
      </c>
      <c r="H208" s="11" t="s">
        <v>4</v>
      </c>
      <c r="I208" s="12">
        <f t="shared" ref="I208" si="10">SUM(I209:I213)</f>
        <v>30</v>
      </c>
      <c r="J208" s="36"/>
    </row>
    <row r="209" spans="1:13" s="3" customFormat="1" x14ac:dyDescent="0.2">
      <c r="A209" s="67" t="s">
        <v>33</v>
      </c>
      <c r="B209" s="69">
        <f t="shared" ref="B209:B212" si="11">SUM(C209:I209)</f>
        <v>4</v>
      </c>
      <c r="C209" s="70" t="s">
        <v>4</v>
      </c>
      <c r="D209" s="70">
        <v>2</v>
      </c>
      <c r="E209" s="70">
        <v>2</v>
      </c>
      <c r="F209" s="70" t="s">
        <v>4</v>
      </c>
      <c r="G209" s="70" t="s">
        <v>4</v>
      </c>
      <c r="H209" s="70" t="s">
        <v>4</v>
      </c>
      <c r="I209" s="68" t="s">
        <v>4</v>
      </c>
      <c r="J209" s="36"/>
    </row>
    <row r="210" spans="1:13" s="3" customFormat="1" ht="25.5" x14ac:dyDescent="0.2">
      <c r="A210" s="50" t="s">
        <v>58</v>
      </c>
      <c r="B210" s="69">
        <f t="shared" si="11"/>
        <v>1</v>
      </c>
      <c r="C210" s="70" t="s">
        <v>4</v>
      </c>
      <c r="D210" s="70" t="s">
        <v>4</v>
      </c>
      <c r="E210" s="70">
        <v>1</v>
      </c>
      <c r="F210" s="70" t="s">
        <v>4</v>
      </c>
      <c r="G210" s="70" t="s">
        <v>4</v>
      </c>
      <c r="H210" s="70" t="s">
        <v>4</v>
      </c>
      <c r="I210" s="68" t="s">
        <v>4</v>
      </c>
      <c r="J210" s="36"/>
    </row>
    <row r="211" spans="1:13" s="3" customFormat="1" x14ac:dyDescent="0.2">
      <c r="A211" s="50" t="s">
        <v>22</v>
      </c>
      <c r="B211" s="69"/>
      <c r="C211" s="69"/>
      <c r="D211" s="70"/>
      <c r="E211" s="70"/>
      <c r="F211" s="70"/>
      <c r="G211" s="70"/>
      <c r="H211" s="70"/>
      <c r="I211" s="2"/>
      <c r="J211" s="36"/>
    </row>
    <row r="212" spans="1:13" x14ac:dyDescent="0.2">
      <c r="A212" s="67" t="s">
        <v>31</v>
      </c>
      <c r="B212" s="69">
        <f t="shared" si="11"/>
        <v>1</v>
      </c>
      <c r="C212" s="70" t="s">
        <v>4</v>
      </c>
      <c r="D212" s="70" t="s">
        <v>4</v>
      </c>
      <c r="E212" s="70">
        <v>1</v>
      </c>
      <c r="F212" s="70" t="s">
        <v>4</v>
      </c>
      <c r="G212" s="70" t="s">
        <v>4</v>
      </c>
      <c r="H212" s="70" t="s">
        <v>4</v>
      </c>
      <c r="I212" s="68" t="s">
        <v>4</v>
      </c>
    </row>
    <row r="213" spans="1:13" x14ac:dyDescent="0.2">
      <c r="A213" s="19" t="s">
        <v>34</v>
      </c>
      <c r="B213" s="62">
        <f>SUM(C213:I213)</f>
        <v>31</v>
      </c>
      <c r="C213" s="70" t="s">
        <v>4</v>
      </c>
      <c r="D213" s="70" t="s">
        <v>4</v>
      </c>
      <c r="E213" s="70" t="s">
        <v>4</v>
      </c>
      <c r="F213" s="64">
        <v>1</v>
      </c>
      <c r="G213" s="64" t="s">
        <v>4</v>
      </c>
      <c r="H213" s="64" t="s">
        <v>4</v>
      </c>
      <c r="I213" s="2">
        <v>30</v>
      </c>
      <c r="M213" s="71"/>
    </row>
    <row r="214" spans="1:13" x14ac:dyDescent="0.2">
      <c r="A214" s="19" t="s">
        <v>13</v>
      </c>
      <c r="B214" s="22">
        <f>SUM(B215:B219)</f>
        <v>67</v>
      </c>
      <c r="C214" s="11" t="s">
        <v>4</v>
      </c>
      <c r="D214" s="11">
        <f>SUM(D215:D219)</f>
        <v>2</v>
      </c>
      <c r="E214" s="11" t="s">
        <v>4</v>
      </c>
      <c r="F214" s="11">
        <f>SUM(F215:F219)</f>
        <v>27</v>
      </c>
      <c r="G214" s="11" t="s">
        <v>4</v>
      </c>
      <c r="H214" s="11">
        <f>SUM(H215:H219)</f>
        <v>2</v>
      </c>
      <c r="I214" s="12">
        <f>SUM(I215:I219)</f>
        <v>36</v>
      </c>
    </row>
    <row r="215" spans="1:13" ht="25.5" x14ac:dyDescent="0.2">
      <c r="A215" s="50" t="s">
        <v>40</v>
      </c>
      <c r="B215" s="69">
        <f>SUM(C215:I215)</f>
        <v>1</v>
      </c>
      <c r="C215" s="70" t="s">
        <v>4</v>
      </c>
      <c r="D215" s="70">
        <v>1</v>
      </c>
      <c r="E215" s="70" t="s">
        <v>4</v>
      </c>
      <c r="F215" s="70" t="s">
        <v>4</v>
      </c>
      <c r="G215" s="70" t="s">
        <v>4</v>
      </c>
      <c r="H215" s="70" t="s">
        <v>4</v>
      </c>
      <c r="I215" s="68" t="s">
        <v>4</v>
      </c>
    </row>
    <row r="216" spans="1:13" x14ac:dyDescent="0.2">
      <c r="A216" s="50" t="s">
        <v>22</v>
      </c>
      <c r="B216" s="69"/>
      <c r="C216" s="70"/>
      <c r="D216" s="70"/>
      <c r="E216" s="70"/>
      <c r="F216" s="70"/>
      <c r="G216" s="70"/>
      <c r="H216" s="70"/>
      <c r="I216" s="68"/>
    </row>
    <row r="217" spans="1:13" x14ac:dyDescent="0.2">
      <c r="A217" s="67" t="s">
        <v>31</v>
      </c>
      <c r="B217" s="69">
        <f>SUM(C217:I217)</f>
        <v>1</v>
      </c>
      <c r="C217" s="70" t="s">
        <v>4</v>
      </c>
      <c r="D217" s="70">
        <v>1</v>
      </c>
      <c r="E217" s="70" t="s">
        <v>4</v>
      </c>
      <c r="F217" s="70" t="s">
        <v>4</v>
      </c>
      <c r="G217" s="70" t="s">
        <v>4</v>
      </c>
      <c r="H217" s="70" t="s">
        <v>4</v>
      </c>
      <c r="I217" s="68" t="s">
        <v>4</v>
      </c>
    </row>
    <row r="218" spans="1:13" x14ac:dyDescent="0.2">
      <c r="A218" s="19" t="s">
        <v>34</v>
      </c>
      <c r="B218" s="69">
        <f>SUM(C218:I218)</f>
        <v>63</v>
      </c>
      <c r="C218" s="70" t="s">
        <v>4</v>
      </c>
      <c r="D218" s="70" t="s">
        <v>4</v>
      </c>
      <c r="E218" s="70" t="s">
        <v>4</v>
      </c>
      <c r="F218" s="70">
        <v>27</v>
      </c>
      <c r="G218" s="70" t="s">
        <v>4</v>
      </c>
      <c r="H218" s="70" t="s">
        <v>4</v>
      </c>
      <c r="I218" s="68">
        <v>36</v>
      </c>
    </row>
    <row r="219" spans="1:13" x14ac:dyDescent="0.2">
      <c r="A219" s="21" t="s">
        <v>43</v>
      </c>
      <c r="B219" s="69">
        <f>SUM(C219:I219)</f>
        <v>2</v>
      </c>
      <c r="C219" s="70" t="s">
        <v>4</v>
      </c>
      <c r="D219" s="70" t="s">
        <v>4</v>
      </c>
      <c r="E219" s="70" t="s">
        <v>4</v>
      </c>
      <c r="F219" s="70" t="s">
        <v>4</v>
      </c>
      <c r="G219" s="70" t="s">
        <v>4</v>
      </c>
      <c r="H219" s="70">
        <v>2</v>
      </c>
      <c r="I219" s="68" t="s">
        <v>4</v>
      </c>
    </row>
    <row r="220" spans="1:13" x14ac:dyDescent="0.2">
      <c r="A220" s="19" t="s">
        <v>10</v>
      </c>
      <c r="B220" s="22">
        <f>SUM(B221:B226)</f>
        <v>81</v>
      </c>
      <c r="C220" s="11" t="s">
        <v>4</v>
      </c>
      <c r="D220" s="22">
        <f>SUM(D221:D226)</f>
        <v>3</v>
      </c>
      <c r="E220" s="11" t="s">
        <v>4</v>
      </c>
      <c r="F220" s="22">
        <f>SUM(F221:F226)</f>
        <v>1</v>
      </c>
      <c r="G220" s="70" t="s">
        <v>4</v>
      </c>
      <c r="H220" s="70" t="s">
        <v>4</v>
      </c>
      <c r="I220" s="13">
        <f>SUM(I221:I226)</f>
        <v>77</v>
      </c>
    </row>
    <row r="221" spans="1:13" x14ac:dyDescent="0.2">
      <c r="A221" s="67" t="s">
        <v>33</v>
      </c>
      <c r="B221" s="69">
        <f>SUM(C221:I221)</f>
        <v>2</v>
      </c>
      <c r="C221" s="11" t="s">
        <v>4</v>
      </c>
      <c r="D221" s="69">
        <v>2</v>
      </c>
      <c r="E221" s="11" t="s">
        <v>4</v>
      </c>
      <c r="F221" s="70" t="s">
        <v>4</v>
      </c>
      <c r="G221" s="70" t="s">
        <v>4</v>
      </c>
      <c r="H221" s="70" t="s">
        <v>4</v>
      </c>
      <c r="I221" s="68" t="s">
        <v>4</v>
      </c>
    </row>
    <row r="222" spans="1:13" ht="12.75" customHeight="1" x14ac:dyDescent="0.2">
      <c r="A222" s="24" t="s">
        <v>25</v>
      </c>
      <c r="B222" s="62"/>
      <c r="C222" s="62"/>
      <c r="D222" s="64"/>
      <c r="E222" s="64"/>
      <c r="F222" s="64"/>
      <c r="G222" s="64"/>
      <c r="H222" s="64"/>
      <c r="I222" s="7"/>
    </row>
    <row r="223" spans="1:13" x14ac:dyDescent="0.2">
      <c r="A223" s="19" t="s">
        <v>30</v>
      </c>
      <c r="B223" s="70">
        <f>SUM(C223:I223)</f>
        <v>2</v>
      </c>
      <c r="C223" s="70" t="s">
        <v>4</v>
      </c>
      <c r="D223" s="70" t="s">
        <v>4</v>
      </c>
      <c r="E223" s="70" t="s">
        <v>4</v>
      </c>
      <c r="F223" s="70" t="s">
        <v>4</v>
      </c>
      <c r="G223" s="70" t="s">
        <v>4</v>
      </c>
      <c r="H223" s="70" t="s">
        <v>4</v>
      </c>
      <c r="I223" s="68">
        <v>2</v>
      </c>
    </row>
    <row r="224" spans="1:13" x14ac:dyDescent="0.2">
      <c r="A224" s="21" t="s">
        <v>22</v>
      </c>
      <c r="B224" s="62"/>
      <c r="C224" s="62"/>
      <c r="D224" s="64"/>
      <c r="E224" s="64"/>
      <c r="F224" s="64"/>
      <c r="G224" s="64"/>
      <c r="H224" s="64"/>
      <c r="I224" s="2"/>
    </row>
    <row r="225" spans="1:10" x14ac:dyDescent="0.2">
      <c r="A225" s="19" t="s">
        <v>31</v>
      </c>
      <c r="B225" s="70">
        <f>SUM(C225:I225)</f>
        <v>2</v>
      </c>
      <c r="C225" s="70" t="s">
        <v>4</v>
      </c>
      <c r="D225" s="70">
        <v>1</v>
      </c>
      <c r="E225" s="70" t="s">
        <v>4</v>
      </c>
      <c r="F225" s="70">
        <v>1</v>
      </c>
      <c r="G225" s="70" t="s">
        <v>4</v>
      </c>
      <c r="H225" s="70" t="s">
        <v>4</v>
      </c>
      <c r="I225" s="41" t="s">
        <v>4</v>
      </c>
    </row>
    <row r="226" spans="1:10" x14ac:dyDescent="0.2">
      <c r="A226" s="65" t="s">
        <v>34</v>
      </c>
      <c r="B226" s="70">
        <f>SUM(C226:I226)</f>
        <v>75</v>
      </c>
      <c r="C226" s="70" t="s">
        <v>4</v>
      </c>
      <c r="D226" s="70" t="s">
        <v>4</v>
      </c>
      <c r="E226" s="70" t="s">
        <v>4</v>
      </c>
      <c r="F226" s="70" t="s">
        <v>4</v>
      </c>
      <c r="G226" s="70" t="s">
        <v>4</v>
      </c>
      <c r="H226" s="70" t="s">
        <v>4</v>
      </c>
      <c r="I226" s="41">
        <v>75</v>
      </c>
    </row>
    <row r="227" spans="1:10" x14ac:dyDescent="0.2">
      <c r="A227" s="66" t="s">
        <v>16</v>
      </c>
      <c r="B227" s="22">
        <f>SUM(B228:B230)</f>
        <v>22</v>
      </c>
      <c r="C227" s="70" t="s">
        <v>4</v>
      </c>
      <c r="D227" s="22">
        <f>SUM(D228:D230)</f>
        <v>1</v>
      </c>
      <c r="E227" s="22">
        <f>SUM(E228:E230)</f>
        <v>21</v>
      </c>
      <c r="F227" s="70" t="s">
        <v>4</v>
      </c>
      <c r="G227" s="70" t="s">
        <v>4</v>
      </c>
      <c r="H227" s="70" t="s">
        <v>4</v>
      </c>
      <c r="I227" s="68" t="s">
        <v>4</v>
      </c>
    </row>
    <row r="228" spans="1:10" x14ac:dyDescent="0.2">
      <c r="A228" s="50" t="s">
        <v>25</v>
      </c>
      <c r="B228" s="69"/>
      <c r="C228" s="69"/>
      <c r="D228" s="69"/>
      <c r="E228" s="69"/>
      <c r="F228" s="69"/>
      <c r="G228" s="69"/>
      <c r="H228" s="69"/>
      <c r="I228" s="7"/>
    </row>
    <row r="229" spans="1:10" x14ac:dyDescent="0.2">
      <c r="A229" s="67" t="s">
        <v>30</v>
      </c>
      <c r="B229" s="69">
        <f>SUM(C229:I229)</f>
        <v>1</v>
      </c>
      <c r="C229" s="70" t="s">
        <v>4</v>
      </c>
      <c r="D229" s="69">
        <v>1</v>
      </c>
      <c r="E229" s="70" t="s">
        <v>4</v>
      </c>
      <c r="F229" s="70" t="s">
        <v>4</v>
      </c>
      <c r="G229" s="70" t="s">
        <v>4</v>
      </c>
      <c r="H229" s="70" t="s">
        <v>4</v>
      </c>
      <c r="I229" s="68" t="s">
        <v>4</v>
      </c>
    </row>
    <row r="230" spans="1:10" x14ac:dyDescent="0.2">
      <c r="A230" s="66" t="s">
        <v>34</v>
      </c>
      <c r="B230" s="69">
        <f>SUM(C230:I230)</f>
        <v>21</v>
      </c>
      <c r="C230" s="70" t="s">
        <v>4</v>
      </c>
      <c r="D230" s="70" t="s">
        <v>4</v>
      </c>
      <c r="E230" s="69">
        <v>21</v>
      </c>
      <c r="F230" s="70" t="s">
        <v>4</v>
      </c>
      <c r="G230" s="70" t="s">
        <v>4</v>
      </c>
      <c r="H230" s="70" t="s">
        <v>4</v>
      </c>
      <c r="I230" s="68" t="s">
        <v>4</v>
      </c>
    </row>
    <row r="231" spans="1:10" x14ac:dyDescent="0.2">
      <c r="A231" s="67" t="s">
        <v>11</v>
      </c>
      <c r="B231" s="43">
        <f>SUM(B232:B233)</f>
        <v>25</v>
      </c>
      <c r="C231" s="51" t="s">
        <v>4</v>
      </c>
      <c r="D231" s="43">
        <f>SUM(D232:D233)</f>
        <v>11</v>
      </c>
      <c r="E231" s="51" t="s">
        <v>4</v>
      </c>
      <c r="F231" s="51" t="s">
        <v>4</v>
      </c>
      <c r="G231" s="51" t="s">
        <v>4</v>
      </c>
      <c r="H231" s="51" t="s">
        <v>4</v>
      </c>
      <c r="I231" s="47">
        <f>SUM(I232:I233)</f>
        <v>14</v>
      </c>
    </row>
    <row r="232" spans="1:10" x14ac:dyDescent="0.2">
      <c r="A232" s="67" t="s">
        <v>33</v>
      </c>
      <c r="B232" s="4">
        <f>SUM(C232:I232)</f>
        <v>11</v>
      </c>
      <c r="C232" s="51" t="s">
        <v>4</v>
      </c>
      <c r="D232" s="4">
        <v>11</v>
      </c>
      <c r="E232" s="51" t="s">
        <v>4</v>
      </c>
      <c r="F232" s="51" t="s">
        <v>4</v>
      </c>
      <c r="G232" s="51" t="s">
        <v>4</v>
      </c>
      <c r="H232" s="51" t="s">
        <v>4</v>
      </c>
      <c r="I232" s="41" t="s">
        <v>4</v>
      </c>
    </row>
    <row r="233" spans="1:10" x14ac:dyDescent="0.2">
      <c r="A233" s="67" t="s">
        <v>34</v>
      </c>
      <c r="B233" s="4">
        <f>SUM(C233:I233)</f>
        <v>14</v>
      </c>
      <c r="C233" s="51" t="s">
        <v>4</v>
      </c>
      <c r="D233" s="51" t="s">
        <v>4</v>
      </c>
      <c r="E233" s="51" t="s">
        <v>4</v>
      </c>
      <c r="F233" s="51" t="s">
        <v>4</v>
      </c>
      <c r="G233" s="51" t="s">
        <v>4</v>
      </c>
      <c r="H233" s="51" t="s">
        <v>4</v>
      </c>
      <c r="I233" s="48">
        <v>14</v>
      </c>
    </row>
    <row r="234" spans="1:10" x14ac:dyDescent="0.2">
      <c r="A234" s="67" t="s">
        <v>15</v>
      </c>
      <c r="B234" s="43">
        <f>SUM(B235:B237)</f>
        <v>8</v>
      </c>
      <c r="C234" s="51" t="s">
        <v>4</v>
      </c>
      <c r="D234" s="43">
        <f>SUM(D235:D237)</f>
        <v>1</v>
      </c>
      <c r="E234" s="51" t="s">
        <v>4</v>
      </c>
      <c r="F234" s="51" t="s">
        <v>4</v>
      </c>
      <c r="G234" s="51" t="s">
        <v>4</v>
      </c>
      <c r="H234" s="51" t="s">
        <v>4</v>
      </c>
      <c r="I234" s="42">
        <f>SUM(I235:I237)</f>
        <v>7</v>
      </c>
    </row>
    <row r="235" spans="1:10" x14ac:dyDescent="0.2">
      <c r="A235" s="21" t="s">
        <v>22</v>
      </c>
      <c r="B235" s="4"/>
      <c r="C235" s="4"/>
      <c r="D235" s="4"/>
      <c r="E235" s="4"/>
      <c r="F235" s="4"/>
      <c r="G235" s="4"/>
      <c r="H235" s="4"/>
      <c r="I235" s="48"/>
    </row>
    <row r="236" spans="1:10" x14ac:dyDescent="0.2">
      <c r="A236" s="19" t="s">
        <v>31</v>
      </c>
      <c r="B236" s="4">
        <f>SUM(C236:I236)</f>
        <v>1</v>
      </c>
      <c r="C236" s="51" t="s">
        <v>4</v>
      </c>
      <c r="D236" s="4">
        <v>1</v>
      </c>
      <c r="E236" s="51" t="s">
        <v>4</v>
      </c>
      <c r="F236" s="51" t="s">
        <v>4</v>
      </c>
      <c r="G236" s="51" t="s">
        <v>4</v>
      </c>
      <c r="H236" s="51" t="s">
        <v>4</v>
      </c>
      <c r="I236" s="41" t="s">
        <v>4</v>
      </c>
    </row>
    <row r="237" spans="1:10" x14ac:dyDescent="0.2">
      <c r="A237" s="67" t="s">
        <v>34</v>
      </c>
      <c r="B237" s="4">
        <f>SUM(C237:I237)</f>
        <v>7</v>
      </c>
      <c r="C237" s="51" t="s">
        <v>4</v>
      </c>
      <c r="D237" s="51" t="s">
        <v>4</v>
      </c>
      <c r="E237" s="51" t="s">
        <v>4</v>
      </c>
      <c r="F237" s="51" t="s">
        <v>4</v>
      </c>
      <c r="G237" s="51" t="s">
        <v>4</v>
      </c>
      <c r="H237" s="51" t="s">
        <v>4</v>
      </c>
      <c r="I237" s="48">
        <v>7</v>
      </c>
    </row>
    <row r="238" spans="1:10" s="3" customFormat="1" ht="18.75" customHeight="1" x14ac:dyDescent="0.2">
      <c r="A238" s="57" t="s">
        <v>44</v>
      </c>
      <c r="B238" s="43">
        <f>SUM(B239+B247+B249+B256+B272+B276+B279+B287+B289+B292)</f>
        <v>883</v>
      </c>
      <c r="C238" s="40">
        <f>SUM(C239)</f>
        <v>1</v>
      </c>
      <c r="D238" s="40">
        <f>SUM(D239+D249+D256+D272+D279+D292)</f>
        <v>49</v>
      </c>
      <c r="E238" s="40">
        <f>SUM(E239+E247+E249+E256+E276+E279+E287+E289)</f>
        <v>235</v>
      </c>
      <c r="F238" s="40">
        <f>SUM(F239+F249+F256+F272+F276+F279+F287+F289)</f>
        <v>187</v>
      </c>
      <c r="G238" s="51" t="s">
        <v>4</v>
      </c>
      <c r="H238" s="40">
        <f>SUM(H239+H256+H272+H279+H292)</f>
        <v>13</v>
      </c>
      <c r="I238" s="42">
        <f>SUM(I239+I247+I249+I256+I272+I276+I279+I287+I289+I292)</f>
        <v>398</v>
      </c>
      <c r="J238" s="36"/>
    </row>
    <row r="239" spans="1:10" s="3" customFormat="1" x14ac:dyDescent="0.2">
      <c r="A239" s="76" t="s">
        <v>14</v>
      </c>
      <c r="B239" s="43">
        <f t="shared" ref="B239:I239" si="12">SUM(B241:B246)</f>
        <v>34</v>
      </c>
      <c r="C239" s="40">
        <f t="shared" si="12"/>
        <v>1</v>
      </c>
      <c r="D239" s="40">
        <f t="shared" si="12"/>
        <v>5</v>
      </c>
      <c r="E239" s="40">
        <f t="shared" si="12"/>
        <v>14</v>
      </c>
      <c r="F239" s="40">
        <f t="shared" si="12"/>
        <v>6</v>
      </c>
      <c r="G239" s="51" t="s">
        <v>4</v>
      </c>
      <c r="H239" s="40">
        <f t="shared" si="12"/>
        <v>2</v>
      </c>
      <c r="I239" s="42">
        <f t="shared" si="12"/>
        <v>6</v>
      </c>
      <c r="J239" s="36"/>
    </row>
    <row r="240" spans="1:10" s="3" customFormat="1" x14ac:dyDescent="0.2">
      <c r="A240" s="76" t="s">
        <v>25</v>
      </c>
      <c r="B240" s="44"/>
      <c r="C240" s="51"/>
      <c r="D240" s="51"/>
      <c r="E240" s="51"/>
      <c r="F240" s="51"/>
      <c r="G240" s="51"/>
      <c r="H240" s="51"/>
      <c r="I240" s="41"/>
      <c r="J240" s="36"/>
    </row>
    <row r="241" spans="1:10" s="3" customFormat="1" x14ac:dyDescent="0.2">
      <c r="A241" s="76" t="s">
        <v>30</v>
      </c>
      <c r="B241" s="44">
        <f t="shared" ref="B241:B242" si="13">SUM(C241:I241)</f>
        <v>7</v>
      </c>
      <c r="C241" s="51">
        <v>1</v>
      </c>
      <c r="D241" s="51">
        <v>3</v>
      </c>
      <c r="E241" s="51">
        <v>3</v>
      </c>
      <c r="F241" s="51" t="s">
        <v>4</v>
      </c>
      <c r="G241" s="51" t="s">
        <v>4</v>
      </c>
      <c r="H241" s="51" t="s">
        <v>4</v>
      </c>
      <c r="I241" s="41" t="s">
        <v>4</v>
      </c>
      <c r="J241" s="36"/>
    </row>
    <row r="242" spans="1:10" s="3" customFormat="1" x14ac:dyDescent="0.2">
      <c r="A242" s="76" t="s">
        <v>48</v>
      </c>
      <c r="B242" s="44">
        <f t="shared" si="13"/>
        <v>13</v>
      </c>
      <c r="C242" s="51" t="s">
        <v>4</v>
      </c>
      <c r="D242" s="51">
        <v>1</v>
      </c>
      <c r="E242" s="51">
        <v>6</v>
      </c>
      <c r="F242" s="51">
        <v>2</v>
      </c>
      <c r="G242" s="51" t="s">
        <v>4</v>
      </c>
      <c r="H242" s="51" t="s">
        <v>4</v>
      </c>
      <c r="I242" s="41">
        <v>4</v>
      </c>
      <c r="J242" s="36"/>
    </row>
    <row r="243" spans="1:10" s="3" customFormat="1" ht="25.5" x14ac:dyDescent="0.2">
      <c r="A243" s="81" t="s">
        <v>57</v>
      </c>
      <c r="B243" s="44">
        <f t="shared" ref="B243" si="14">SUM(C243:I243)</f>
        <v>3</v>
      </c>
      <c r="C243" s="51" t="s">
        <v>4</v>
      </c>
      <c r="D243" s="51">
        <v>1</v>
      </c>
      <c r="E243" s="51">
        <v>1</v>
      </c>
      <c r="F243" s="51">
        <v>1</v>
      </c>
      <c r="G243" s="51" t="s">
        <v>4</v>
      </c>
      <c r="H243" s="51" t="s">
        <v>4</v>
      </c>
      <c r="I243" s="41" t="s">
        <v>4</v>
      </c>
      <c r="J243" s="36"/>
    </row>
    <row r="244" spans="1:10" s="3" customFormat="1" x14ac:dyDescent="0.2">
      <c r="A244" s="59" t="s">
        <v>47</v>
      </c>
      <c r="B244" s="44">
        <f>SUM(C244:I244)</f>
        <v>1</v>
      </c>
      <c r="C244" s="51" t="s">
        <v>4</v>
      </c>
      <c r="D244" s="51" t="s">
        <v>4</v>
      </c>
      <c r="E244" s="51" t="s">
        <v>4</v>
      </c>
      <c r="F244" s="51" t="s">
        <v>4</v>
      </c>
      <c r="G244" s="51" t="s">
        <v>4</v>
      </c>
      <c r="H244" s="51">
        <v>1</v>
      </c>
      <c r="I244" s="41" t="s">
        <v>4</v>
      </c>
      <c r="J244" s="36"/>
    </row>
    <row r="245" spans="1:10" s="3" customFormat="1" x14ac:dyDescent="0.2">
      <c r="A245" s="59" t="s">
        <v>41</v>
      </c>
      <c r="B245" s="44">
        <f t="shared" ref="B245" si="15">SUM(C245:I245)</f>
        <v>3</v>
      </c>
      <c r="C245" s="51" t="s">
        <v>4</v>
      </c>
      <c r="D245" s="51" t="s">
        <v>4</v>
      </c>
      <c r="E245" s="51">
        <v>1</v>
      </c>
      <c r="F245" s="51" t="s">
        <v>4</v>
      </c>
      <c r="G245" s="51" t="s">
        <v>4</v>
      </c>
      <c r="H245" s="51">
        <v>1</v>
      </c>
      <c r="I245" s="41">
        <v>1</v>
      </c>
      <c r="J245" s="36"/>
    </row>
    <row r="246" spans="1:10" s="3" customFormat="1" x14ac:dyDescent="0.2">
      <c r="A246" s="59" t="s">
        <v>49</v>
      </c>
      <c r="B246" s="44">
        <f t="shared" ref="B246" si="16">SUM(C246:I246)</f>
        <v>7</v>
      </c>
      <c r="C246" s="51" t="s">
        <v>4</v>
      </c>
      <c r="D246" s="51" t="s">
        <v>4</v>
      </c>
      <c r="E246" s="51">
        <v>3</v>
      </c>
      <c r="F246" s="51">
        <v>3</v>
      </c>
      <c r="G246" s="51" t="s">
        <v>4</v>
      </c>
      <c r="H246" s="51" t="s">
        <v>4</v>
      </c>
      <c r="I246" s="41">
        <v>1</v>
      </c>
      <c r="J246" s="36"/>
    </row>
    <row r="247" spans="1:10" s="3" customFormat="1" x14ac:dyDescent="0.2">
      <c r="A247" s="76" t="s">
        <v>6</v>
      </c>
      <c r="B247" s="43">
        <f>SUM(B248:B248)</f>
        <v>90</v>
      </c>
      <c r="C247" s="51" t="s">
        <v>4</v>
      </c>
      <c r="D247" s="40" t="s">
        <v>4</v>
      </c>
      <c r="E247" s="40">
        <f t="shared" ref="E247:I247" si="17">SUM(E248:E248)</f>
        <v>19</v>
      </c>
      <c r="F247" s="40" t="s">
        <v>4</v>
      </c>
      <c r="G247" s="51" t="s">
        <v>4</v>
      </c>
      <c r="H247" s="40" t="s">
        <v>4</v>
      </c>
      <c r="I247" s="42">
        <f t="shared" si="17"/>
        <v>71</v>
      </c>
      <c r="J247" s="36"/>
    </row>
    <row r="248" spans="1:10" s="3" customFormat="1" x14ac:dyDescent="0.2">
      <c r="A248" s="76" t="s">
        <v>48</v>
      </c>
      <c r="B248" s="44">
        <f t="shared" ref="B248" si="18">SUM(C248:I248)</f>
        <v>90</v>
      </c>
      <c r="C248" s="51" t="s">
        <v>4</v>
      </c>
      <c r="D248" s="51" t="s">
        <v>4</v>
      </c>
      <c r="E248" s="51">
        <v>19</v>
      </c>
      <c r="F248" s="51" t="s">
        <v>4</v>
      </c>
      <c r="G248" s="51" t="s">
        <v>4</v>
      </c>
      <c r="H248" s="51" t="s">
        <v>4</v>
      </c>
      <c r="I248" s="41">
        <v>71</v>
      </c>
      <c r="J248" s="36"/>
    </row>
    <row r="249" spans="1:10" s="3" customFormat="1" ht="12.75" customHeight="1" x14ac:dyDescent="0.2">
      <c r="A249" s="75" t="s">
        <v>8</v>
      </c>
      <c r="B249" s="43">
        <f t="shared" ref="B249:I249" si="19">SUM(B250:B255)</f>
        <v>21</v>
      </c>
      <c r="C249" s="51" t="s">
        <v>4</v>
      </c>
      <c r="D249" s="40">
        <f t="shared" si="19"/>
        <v>2</v>
      </c>
      <c r="E249" s="40">
        <f t="shared" si="19"/>
        <v>4</v>
      </c>
      <c r="F249" s="40">
        <f t="shared" si="19"/>
        <v>1</v>
      </c>
      <c r="G249" s="51" t="s">
        <v>4</v>
      </c>
      <c r="H249" s="40" t="s">
        <v>4</v>
      </c>
      <c r="I249" s="42">
        <f t="shared" si="19"/>
        <v>14</v>
      </c>
      <c r="J249" s="36"/>
    </row>
    <row r="250" spans="1:10" s="3" customFormat="1" ht="25.5" x14ac:dyDescent="0.2">
      <c r="A250" s="82" t="s">
        <v>50</v>
      </c>
      <c r="B250" s="4">
        <f>SUM(C250:I250)</f>
        <v>2</v>
      </c>
      <c r="C250" s="51" t="s">
        <v>4</v>
      </c>
      <c r="D250" s="41">
        <v>1</v>
      </c>
      <c r="E250" s="41">
        <v>1</v>
      </c>
      <c r="F250" s="41" t="s">
        <v>4</v>
      </c>
      <c r="G250" s="51" t="s">
        <v>4</v>
      </c>
      <c r="H250" s="41" t="s">
        <v>4</v>
      </c>
      <c r="I250" s="41" t="s">
        <v>4</v>
      </c>
      <c r="J250" s="36"/>
    </row>
    <row r="251" spans="1:10" s="3" customFormat="1" x14ac:dyDescent="0.2">
      <c r="A251" s="21" t="s">
        <v>25</v>
      </c>
      <c r="B251" s="4"/>
      <c r="C251" s="51" t="s">
        <v>4</v>
      </c>
      <c r="D251" s="41"/>
      <c r="E251" s="41"/>
      <c r="F251" s="41"/>
      <c r="G251" s="51"/>
      <c r="H251" s="41"/>
      <c r="I251" s="41"/>
      <c r="J251" s="36"/>
    </row>
    <row r="252" spans="1:10" s="3" customFormat="1" ht="12.75" customHeight="1" x14ac:dyDescent="0.2">
      <c r="A252" s="75" t="s">
        <v>30</v>
      </c>
      <c r="B252" s="4">
        <f>SUM(C252:I252)</f>
        <v>1</v>
      </c>
      <c r="C252" s="51" t="s">
        <v>4</v>
      </c>
      <c r="D252" s="41" t="s">
        <v>4</v>
      </c>
      <c r="E252" s="41">
        <v>1</v>
      </c>
      <c r="F252" s="41" t="s">
        <v>4</v>
      </c>
      <c r="G252" s="51" t="s">
        <v>4</v>
      </c>
      <c r="H252" s="41" t="s">
        <v>4</v>
      </c>
      <c r="I252" s="41" t="s">
        <v>4</v>
      </c>
      <c r="J252" s="36"/>
    </row>
    <row r="253" spans="1:10" s="3" customFormat="1" ht="12.75" customHeight="1" x14ac:dyDescent="0.2">
      <c r="A253" s="83" t="s">
        <v>47</v>
      </c>
      <c r="B253" s="44">
        <f>SUM(C253:I253)</f>
        <v>1</v>
      </c>
      <c r="C253" s="51" t="s">
        <v>4</v>
      </c>
      <c r="D253" s="41">
        <v>1</v>
      </c>
      <c r="E253" s="41" t="s">
        <v>4</v>
      </c>
      <c r="F253" s="41" t="s">
        <v>4</v>
      </c>
      <c r="G253" s="51" t="s">
        <v>4</v>
      </c>
      <c r="H253" s="41" t="s">
        <v>4</v>
      </c>
      <c r="I253" s="41" t="s">
        <v>4</v>
      </c>
      <c r="J253" s="36"/>
    </row>
    <row r="254" spans="1:10" s="3" customFormat="1" ht="12.75" customHeight="1" x14ac:dyDescent="0.2">
      <c r="A254" s="75" t="s">
        <v>51</v>
      </c>
      <c r="B254" s="44">
        <f>SUM(C254:I254)</f>
        <v>16</v>
      </c>
      <c r="C254" s="51" t="s">
        <v>4</v>
      </c>
      <c r="D254" s="41" t="s">
        <v>4</v>
      </c>
      <c r="E254" s="41">
        <v>2</v>
      </c>
      <c r="F254" s="41" t="s">
        <v>4</v>
      </c>
      <c r="G254" s="51" t="s">
        <v>4</v>
      </c>
      <c r="H254" s="41" t="s">
        <v>4</v>
      </c>
      <c r="I254" s="41">
        <v>14</v>
      </c>
      <c r="J254" s="36"/>
    </row>
    <row r="255" spans="1:10" s="3" customFormat="1" ht="12.75" customHeight="1" x14ac:dyDescent="0.2">
      <c r="A255" s="75" t="s">
        <v>52</v>
      </c>
      <c r="B255" s="44">
        <f t="shared" ref="B255" si="20">SUM(C255:I255)</f>
        <v>1</v>
      </c>
      <c r="C255" s="51" t="s">
        <v>4</v>
      </c>
      <c r="D255" s="41" t="s">
        <v>4</v>
      </c>
      <c r="E255" s="41" t="s">
        <v>4</v>
      </c>
      <c r="F255" s="41">
        <v>1</v>
      </c>
      <c r="G255" s="51" t="s">
        <v>4</v>
      </c>
      <c r="H255" s="41" t="s">
        <v>4</v>
      </c>
      <c r="I255" s="41" t="s">
        <v>4</v>
      </c>
      <c r="J255" s="36"/>
    </row>
    <row r="256" spans="1:10" s="3" customFormat="1" x14ac:dyDescent="0.2">
      <c r="A256" s="75" t="s">
        <v>9</v>
      </c>
      <c r="B256" s="43">
        <f>SUM(B257:B260)</f>
        <v>29</v>
      </c>
      <c r="C256" s="51" t="s">
        <v>4</v>
      </c>
      <c r="D256" s="42">
        <f t="shared" ref="D256:I256" si="21">SUM(D257:D260)</f>
        <v>6</v>
      </c>
      <c r="E256" s="42">
        <f t="shared" si="21"/>
        <v>5</v>
      </c>
      <c r="F256" s="42">
        <f t="shared" si="21"/>
        <v>7</v>
      </c>
      <c r="G256" s="51" t="s">
        <v>4</v>
      </c>
      <c r="H256" s="42">
        <f t="shared" si="21"/>
        <v>5</v>
      </c>
      <c r="I256" s="42">
        <f t="shared" si="21"/>
        <v>6</v>
      </c>
      <c r="J256" s="36"/>
    </row>
    <row r="257" spans="1:10" s="3" customFormat="1" x14ac:dyDescent="0.2">
      <c r="A257" s="83" t="s">
        <v>53</v>
      </c>
      <c r="B257" s="44">
        <f>SUM(C257:I257)</f>
        <v>3</v>
      </c>
      <c r="C257" s="51" t="s">
        <v>4</v>
      </c>
      <c r="D257" s="41">
        <v>1</v>
      </c>
      <c r="E257" s="41" t="s">
        <v>4</v>
      </c>
      <c r="F257" s="41">
        <v>1</v>
      </c>
      <c r="G257" s="51" t="s">
        <v>4</v>
      </c>
      <c r="H257" s="41">
        <v>1</v>
      </c>
      <c r="I257" s="41" t="s">
        <v>4</v>
      </c>
      <c r="J257" s="36"/>
    </row>
    <row r="258" spans="1:10" s="3" customFormat="1" x14ac:dyDescent="0.2">
      <c r="A258" s="83" t="s">
        <v>51</v>
      </c>
      <c r="B258" s="44">
        <f t="shared" ref="B258:B260" si="22">SUM(C258:I258)</f>
        <v>22</v>
      </c>
      <c r="C258" s="51" t="s">
        <v>4</v>
      </c>
      <c r="D258" s="41">
        <v>5</v>
      </c>
      <c r="E258" s="41">
        <v>5</v>
      </c>
      <c r="F258" s="41">
        <v>6</v>
      </c>
      <c r="G258" s="51" t="s">
        <v>4</v>
      </c>
      <c r="H258" s="41" t="s">
        <v>4</v>
      </c>
      <c r="I258" s="41">
        <v>6</v>
      </c>
      <c r="J258" s="36"/>
    </row>
    <row r="259" spans="1:10" s="3" customFormat="1" x14ac:dyDescent="0.2">
      <c r="A259" s="83" t="s">
        <v>41</v>
      </c>
      <c r="B259" s="44">
        <f t="shared" si="22"/>
        <v>3</v>
      </c>
      <c r="C259" s="51" t="s">
        <v>4</v>
      </c>
      <c r="D259" s="41" t="s">
        <v>4</v>
      </c>
      <c r="E259" s="41" t="s">
        <v>4</v>
      </c>
      <c r="F259" s="41" t="s">
        <v>4</v>
      </c>
      <c r="G259" s="51" t="s">
        <v>4</v>
      </c>
      <c r="H259" s="41">
        <v>3</v>
      </c>
      <c r="I259" s="41" t="s">
        <v>4</v>
      </c>
      <c r="J259" s="36"/>
    </row>
    <row r="260" spans="1:10" s="3" customFormat="1" x14ac:dyDescent="0.2">
      <c r="A260" s="83" t="s">
        <v>54</v>
      </c>
      <c r="B260" s="44">
        <f t="shared" si="22"/>
        <v>1</v>
      </c>
      <c r="C260" s="51" t="s">
        <v>4</v>
      </c>
      <c r="D260" s="41" t="s">
        <v>4</v>
      </c>
      <c r="E260" s="41" t="s">
        <v>4</v>
      </c>
      <c r="F260" s="41" t="s">
        <v>4</v>
      </c>
      <c r="G260" s="51" t="s">
        <v>4</v>
      </c>
      <c r="H260" s="41">
        <v>1</v>
      </c>
      <c r="I260" s="41" t="s">
        <v>4</v>
      </c>
      <c r="J260" s="36"/>
    </row>
    <row r="261" spans="1:10" s="3" customFormat="1" x14ac:dyDescent="0.2">
      <c r="A261" s="83"/>
      <c r="B261" s="86"/>
      <c r="C261" s="54"/>
      <c r="D261" s="54"/>
      <c r="E261" s="54"/>
      <c r="F261" s="54"/>
      <c r="G261" s="54"/>
      <c r="H261" s="54"/>
      <c r="I261" s="54"/>
      <c r="J261" s="36"/>
    </row>
    <row r="262" spans="1:10" s="3" customFormat="1" x14ac:dyDescent="0.2">
      <c r="A262" s="83"/>
      <c r="B262" s="86"/>
      <c r="C262" s="54"/>
      <c r="D262" s="54"/>
      <c r="E262" s="54"/>
      <c r="F262" s="54"/>
      <c r="G262" s="54"/>
      <c r="H262" s="54"/>
      <c r="I262" s="54"/>
      <c r="J262" s="36"/>
    </row>
    <row r="263" spans="1:10" s="3" customFormat="1" x14ac:dyDescent="0.2">
      <c r="A263" s="83"/>
      <c r="B263" s="86"/>
      <c r="C263" s="54"/>
      <c r="D263" s="54"/>
      <c r="E263" s="54"/>
      <c r="F263" s="54"/>
      <c r="G263" s="54"/>
      <c r="H263" s="54"/>
      <c r="I263" s="54"/>
      <c r="J263" s="36"/>
    </row>
    <row r="264" spans="1:10" s="3" customFormat="1" ht="12.75" customHeight="1" x14ac:dyDescent="0.2">
      <c r="A264" s="97" t="s">
        <v>46</v>
      </c>
      <c r="B264" s="97"/>
      <c r="C264" s="97"/>
      <c r="D264" s="97"/>
      <c r="E264" s="97"/>
      <c r="F264" s="97"/>
      <c r="G264" s="97"/>
      <c r="H264" s="97"/>
      <c r="I264" s="97"/>
      <c r="J264" s="36"/>
    </row>
    <row r="265" spans="1:10" s="3" customFormat="1" x14ac:dyDescent="0.2">
      <c r="A265" s="97"/>
      <c r="B265" s="97"/>
      <c r="C265" s="97"/>
      <c r="D265" s="97"/>
      <c r="E265" s="97"/>
      <c r="F265" s="97"/>
      <c r="G265" s="97"/>
      <c r="H265" s="97"/>
      <c r="I265" s="97"/>
      <c r="J265" s="36"/>
    </row>
    <row r="266" spans="1:10" s="3" customFormat="1" x14ac:dyDescent="0.2">
      <c r="A266" s="88"/>
      <c r="B266" s="88"/>
      <c r="C266" s="88"/>
      <c r="D266" s="88"/>
      <c r="E266" s="88"/>
      <c r="F266" s="88"/>
      <c r="G266" s="88"/>
      <c r="H266" s="88"/>
      <c r="I266" s="88"/>
      <c r="J266" s="36"/>
    </row>
    <row r="267" spans="1:10" s="3" customFormat="1" ht="12.75" customHeight="1" x14ac:dyDescent="0.2">
      <c r="A267" s="92" t="s">
        <v>24</v>
      </c>
      <c r="B267" s="98" t="s">
        <v>12</v>
      </c>
      <c r="C267" s="101" t="s">
        <v>0</v>
      </c>
      <c r="D267" s="102"/>
      <c r="E267" s="102"/>
      <c r="F267" s="102"/>
      <c r="G267" s="102"/>
      <c r="H267" s="102"/>
      <c r="I267" s="102"/>
      <c r="J267" s="36"/>
    </row>
    <row r="268" spans="1:10" s="3" customFormat="1" ht="12.75" customHeight="1" x14ac:dyDescent="0.2">
      <c r="A268" s="93"/>
      <c r="B268" s="99"/>
      <c r="C268" s="103" t="s">
        <v>18</v>
      </c>
      <c r="D268" s="104" t="s">
        <v>1</v>
      </c>
      <c r="E268" s="104" t="s">
        <v>3</v>
      </c>
      <c r="F268" s="104" t="s">
        <v>2</v>
      </c>
      <c r="G268" s="103" t="s">
        <v>17</v>
      </c>
      <c r="H268" s="107" t="s">
        <v>19</v>
      </c>
      <c r="I268" s="95" t="s">
        <v>20</v>
      </c>
      <c r="J268" s="36"/>
    </row>
    <row r="269" spans="1:10" s="3" customFormat="1" x14ac:dyDescent="0.2">
      <c r="A269" s="93"/>
      <c r="B269" s="99"/>
      <c r="C269" s="99"/>
      <c r="D269" s="105"/>
      <c r="E269" s="105"/>
      <c r="F269" s="105"/>
      <c r="G269" s="99"/>
      <c r="H269" s="108"/>
      <c r="I269" s="110"/>
      <c r="J269" s="36"/>
    </row>
    <row r="270" spans="1:10" s="3" customFormat="1" x14ac:dyDescent="0.2">
      <c r="A270" s="94"/>
      <c r="B270" s="100"/>
      <c r="C270" s="100"/>
      <c r="D270" s="106"/>
      <c r="E270" s="106"/>
      <c r="F270" s="106"/>
      <c r="G270" s="100"/>
      <c r="H270" s="109"/>
      <c r="I270" s="91"/>
      <c r="J270" s="36"/>
    </row>
    <row r="271" spans="1:10" s="3" customFormat="1" x14ac:dyDescent="0.2">
      <c r="A271" s="83"/>
      <c r="B271" s="44"/>
      <c r="C271" s="51"/>
      <c r="D271" s="41"/>
      <c r="E271" s="41"/>
      <c r="F271" s="41"/>
      <c r="G271" s="51"/>
      <c r="H271" s="41"/>
      <c r="I271" s="41"/>
      <c r="J271" s="36"/>
    </row>
    <row r="272" spans="1:10" s="3" customFormat="1" x14ac:dyDescent="0.2">
      <c r="A272" s="75" t="s">
        <v>5</v>
      </c>
      <c r="B272" s="40">
        <f t="shared" ref="B272:I272" si="23">SUM(B273:B275)</f>
        <v>15</v>
      </c>
      <c r="C272" s="51" t="s">
        <v>4</v>
      </c>
      <c r="D272" s="42">
        <f t="shared" si="23"/>
        <v>3</v>
      </c>
      <c r="E272" s="41" t="s">
        <v>4</v>
      </c>
      <c r="F272" s="42">
        <f t="shared" si="23"/>
        <v>6</v>
      </c>
      <c r="G272" s="51" t="s">
        <v>4</v>
      </c>
      <c r="H272" s="42">
        <f t="shared" si="23"/>
        <v>3</v>
      </c>
      <c r="I272" s="42">
        <f t="shared" si="23"/>
        <v>3</v>
      </c>
      <c r="J272" s="36"/>
    </row>
    <row r="273" spans="1:10" s="3" customFormat="1" ht="24.75" customHeight="1" x14ac:dyDescent="0.2">
      <c r="A273" s="82" t="s">
        <v>50</v>
      </c>
      <c r="B273" s="4">
        <f>SUM(C273:I273)</f>
        <v>4</v>
      </c>
      <c r="C273" s="51" t="s">
        <v>4</v>
      </c>
      <c r="D273" s="41">
        <v>3</v>
      </c>
      <c r="E273" s="41" t="s">
        <v>4</v>
      </c>
      <c r="F273" s="41" t="s">
        <v>4</v>
      </c>
      <c r="G273" s="51" t="s">
        <v>4</v>
      </c>
      <c r="H273" s="41" t="s">
        <v>4</v>
      </c>
      <c r="I273" s="41">
        <v>1</v>
      </c>
      <c r="J273" s="36"/>
    </row>
    <row r="274" spans="1:10" s="3" customFormat="1" ht="13.5" customHeight="1" x14ac:dyDescent="0.2">
      <c r="A274" s="76" t="s">
        <v>48</v>
      </c>
      <c r="B274" s="4">
        <f>SUM(C274:I274)</f>
        <v>10</v>
      </c>
      <c r="C274" s="51" t="s">
        <v>4</v>
      </c>
      <c r="D274" s="41" t="s">
        <v>4</v>
      </c>
      <c r="E274" s="41" t="s">
        <v>4</v>
      </c>
      <c r="F274" s="41">
        <v>5</v>
      </c>
      <c r="G274" s="51" t="s">
        <v>4</v>
      </c>
      <c r="H274" s="41">
        <v>3</v>
      </c>
      <c r="I274" s="41">
        <v>2</v>
      </c>
      <c r="J274" s="36"/>
    </row>
    <row r="275" spans="1:10" s="3" customFormat="1" ht="13.5" customHeight="1" x14ac:dyDescent="0.2">
      <c r="A275" s="83" t="s">
        <v>55</v>
      </c>
      <c r="B275" s="4">
        <f>SUM(C275:I275)</f>
        <v>1</v>
      </c>
      <c r="C275" s="51" t="s">
        <v>4</v>
      </c>
      <c r="D275" s="41" t="s">
        <v>4</v>
      </c>
      <c r="E275" s="41" t="s">
        <v>4</v>
      </c>
      <c r="F275" s="41">
        <v>1</v>
      </c>
      <c r="G275" s="51" t="s">
        <v>4</v>
      </c>
      <c r="H275" s="41" t="s">
        <v>4</v>
      </c>
      <c r="I275" s="41" t="s">
        <v>4</v>
      </c>
      <c r="J275" s="36"/>
    </row>
    <row r="276" spans="1:10" s="3" customFormat="1" ht="13.5" customHeight="1" x14ac:dyDescent="0.2">
      <c r="A276" s="75" t="s">
        <v>13</v>
      </c>
      <c r="B276" s="40">
        <f t="shared" ref="B276:I276" si="24">SUM(B277:B278)</f>
        <v>106</v>
      </c>
      <c r="C276" s="51" t="s">
        <v>4</v>
      </c>
      <c r="D276" s="42" t="s">
        <v>4</v>
      </c>
      <c r="E276" s="42">
        <f t="shared" si="24"/>
        <v>15</v>
      </c>
      <c r="F276" s="42">
        <f t="shared" si="24"/>
        <v>43</v>
      </c>
      <c r="G276" s="51" t="s">
        <v>4</v>
      </c>
      <c r="H276" s="42" t="s">
        <v>4</v>
      </c>
      <c r="I276" s="42">
        <f t="shared" si="24"/>
        <v>48</v>
      </c>
      <c r="J276" s="36"/>
    </row>
    <row r="277" spans="1:10" s="3" customFormat="1" ht="13.5" customHeight="1" x14ac:dyDescent="0.2">
      <c r="A277" s="75" t="s">
        <v>48</v>
      </c>
      <c r="B277" s="44">
        <f>SUM(C277:I277)</f>
        <v>102</v>
      </c>
      <c r="C277" s="51" t="s">
        <v>4</v>
      </c>
      <c r="D277" s="41" t="s">
        <v>4</v>
      </c>
      <c r="E277" s="41">
        <v>14</v>
      </c>
      <c r="F277" s="41">
        <v>41</v>
      </c>
      <c r="G277" s="51" t="s">
        <v>4</v>
      </c>
      <c r="H277" s="41" t="s">
        <v>4</v>
      </c>
      <c r="I277" s="41">
        <v>47</v>
      </c>
      <c r="J277" s="36"/>
    </row>
    <row r="278" spans="1:10" s="3" customFormat="1" ht="13.5" customHeight="1" x14ac:dyDescent="0.2">
      <c r="A278" s="83" t="s">
        <v>56</v>
      </c>
      <c r="B278" s="44">
        <f>SUM(C278:I278)</f>
        <v>4</v>
      </c>
      <c r="C278" s="51" t="s">
        <v>4</v>
      </c>
      <c r="D278" s="41" t="s">
        <v>4</v>
      </c>
      <c r="E278" s="41">
        <v>1</v>
      </c>
      <c r="F278" s="41">
        <v>2</v>
      </c>
      <c r="G278" s="51" t="s">
        <v>4</v>
      </c>
      <c r="H278" s="41" t="s">
        <v>4</v>
      </c>
      <c r="I278" s="41">
        <v>1</v>
      </c>
      <c r="J278" s="36"/>
    </row>
    <row r="279" spans="1:10" s="3" customFormat="1" ht="13.5" customHeight="1" x14ac:dyDescent="0.2">
      <c r="A279" s="75" t="s">
        <v>10</v>
      </c>
      <c r="B279" s="43">
        <f>SUM(B281:B286)</f>
        <v>315</v>
      </c>
      <c r="C279" s="51" t="s">
        <v>4</v>
      </c>
      <c r="D279" s="42">
        <f>SUM(D281:D286)</f>
        <v>30</v>
      </c>
      <c r="E279" s="42">
        <f>SUM(E281:E286)</f>
        <v>94</v>
      </c>
      <c r="F279" s="42">
        <f>SUM(F281:F286)</f>
        <v>39</v>
      </c>
      <c r="G279" s="51" t="s">
        <v>4</v>
      </c>
      <c r="H279" s="42">
        <f>SUM(H281:H286)</f>
        <v>2</v>
      </c>
      <c r="I279" s="42">
        <f>SUM(I281:I286)</f>
        <v>150</v>
      </c>
      <c r="J279" s="36"/>
    </row>
    <row r="280" spans="1:10" s="3" customFormat="1" ht="15.75" customHeight="1" x14ac:dyDescent="0.2">
      <c r="A280" s="21" t="s">
        <v>25</v>
      </c>
      <c r="B280" s="4"/>
      <c r="C280" s="51" t="s">
        <v>4</v>
      </c>
      <c r="D280" s="48"/>
      <c r="E280" s="48"/>
      <c r="F280" s="48"/>
      <c r="G280" s="51"/>
      <c r="H280" s="48"/>
      <c r="I280" s="48"/>
      <c r="J280" s="36"/>
    </row>
    <row r="281" spans="1:10" s="3" customFormat="1" x14ac:dyDescent="0.2">
      <c r="A281" s="75" t="s">
        <v>30</v>
      </c>
      <c r="B281" s="4">
        <f>SUM(C281:I281)</f>
        <v>12</v>
      </c>
      <c r="C281" s="51" t="s">
        <v>4</v>
      </c>
      <c r="D281" s="41">
        <v>4</v>
      </c>
      <c r="E281" s="41">
        <v>6</v>
      </c>
      <c r="F281" s="41">
        <v>2</v>
      </c>
      <c r="G281" s="51" t="s">
        <v>4</v>
      </c>
      <c r="H281" s="41" t="s">
        <v>4</v>
      </c>
      <c r="I281" s="41" t="s">
        <v>4</v>
      </c>
      <c r="J281" s="36"/>
    </row>
    <row r="282" spans="1:10" s="3" customFormat="1" x14ac:dyDescent="0.2">
      <c r="A282" s="83" t="s">
        <v>53</v>
      </c>
      <c r="B282" s="4">
        <f t="shared" ref="B282:B284" si="25">SUM(C282:I282)</f>
        <v>13</v>
      </c>
      <c r="C282" s="51" t="s">
        <v>4</v>
      </c>
      <c r="D282" s="41">
        <v>9</v>
      </c>
      <c r="E282" s="41">
        <v>3</v>
      </c>
      <c r="F282" s="41">
        <v>1</v>
      </c>
      <c r="G282" s="51" t="s">
        <v>4</v>
      </c>
      <c r="H282" s="41" t="s">
        <v>4</v>
      </c>
      <c r="I282" s="41" t="s">
        <v>4</v>
      </c>
      <c r="J282" s="36"/>
    </row>
    <row r="283" spans="1:10" s="3" customFormat="1" ht="25.5" x14ac:dyDescent="0.2">
      <c r="A283" s="82" t="s">
        <v>50</v>
      </c>
      <c r="B283" s="4">
        <f t="shared" si="25"/>
        <v>5</v>
      </c>
      <c r="C283" s="51" t="s">
        <v>4</v>
      </c>
      <c r="D283" s="41">
        <v>2</v>
      </c>
      <c r="E283" s="41" t="s">
        <v>4</v>
      </c>
      <c r="F283" s="41">
        <v>1</v>
      </c>
      <c r="G283" s="51" t="s">
        <v>4</v>
      </c>
      <c r="H283" s="41">
        <v>1</v>
      </c>
      <c r="I283" s="41">
        <v>1</v>
      </c>
      <c r="J283" s="36"/>
    </row>
    <row r="284" spans="1:10" s="3" customFormat="1" x14ac:dyDescent="0.2">
      <c r="A284" s="83" t="s">
        <v>47</v>
      </c>
      <c r="B284" s="4">
        <f t="shared" si="25"/>
        <v>1</v>
      </c>
      <c r="C284" s="51" t="s">
        <v>4</v>
      </c>
      <c r="D284" s="41" t="s">
        <v>4</v>
      </c>
      <c r="E284" s="41" t="s">
        <v>4</v>
      </c>
      <c r="F284" s="41" t="s">
        <v>4</v>
      </c>
      <c r="G284" s="51" t="s">
        <v>4</v>
      </c>
      <c r="H284" s="41">
        <v>1</v>
      </c>
      <c r="I284" s="41" t="s">
        <v>4</v>
      </c>
      <c r="J284" s="36"/>
    </row>
    <row r="285" spans="1:10" s="3" customFormat="1" x14ac:dyDescent="0.2">
      <c r="A285" s="82" t="s">
        <v>51</v>
      </c>
      <c r="B285" s="4">
        <f t="shared" ref="B285" si="26">SUM(C285:I285)</f>
        <v>281</v>
      </c>
      <c r="C285" s="51" t="s">
        <v>4</v>
      </c>
      <c r="D285" s="41">
        <v>15</v>
      </c>
      <c r="E285" s="41">
        <v>84</v>
      </c>
      <c r="F285" s="41">
        <v>34</v>
      </c>
      <c r="G285" s="51" t="s">
        <v>4</v>
      </c>
      <c r="H285" s="41" t="s">
        <v>4</v>
      </c>
      <c r="I285" s="41">
        <v>148</v>
      </c>
      <c r="J285" s="36"/>
    </row>
    <row r="286" spans="1:10" s="3" customFormat="1" x14ac:dyDescent="0.2">
      <c r="A286" s="83" t="s">
        <v>52</v>
      </c>
      <c r="B286" s="4">
        <f>SUM(C286:I286)</f>
        <v>3</v>
      </c>
      <c r="C286" s="51" t="s">
        <v>4</v>
      </c>
      <c r="D286" s="41" t="s">
        <v>4</v>
      </c>
      <c r="E286" s="41">
        <v>1</v>
      </c>
      <c r="F286" s="41">
        <v>1</v>
      </c>
      <c r="G286" s="51" t="s">
        <v>4</v>
      </c>
      <c r="H286" s="41" t="s">
        <v>4</v>
      </c>
      <c r="I286" s="41">
        <v>1</v>
      </c>
      <c r="J286" s="36"/>
    </row>
    <row r="287" spans="1:10" s="3" customFormat="1" x14ac:dyDescent="0.2">
      <c r="A287" s="75" t="s">
        <v>16</v>
      </c>
      <c r="B287" s="43">
        <f>SUM(B288:B288)</f>
        <v>195</v>
      </c>
      <c r="C287" s="51" t="s">
        <v>4</v>
      </c>
      <c r="D287" s="42" t="s">
        <v>4</v>
      </c>
      <c r="E287" s="47">
        <f>SUM(E288:E288)</f>
        <v>65</v>
      </c>
      <c r="F287" s="42">
        <f>SUM(F288)</f>
        <v>65</v>
      </c>
      <c r="G287" s="51" t="s">
        <v>4</v>
      </c>
      <c r="H287" s="42" t="s">
        <v>4</v>
      </c>
      <c r="I287" s="42">
        <f>SUM(I288)</f>
        <v>65</v>
      </c>
      <c r="J287" s="36"/>
    </row>
    <row r="288" spans="1:10" s="3" customFormat="1" x14ac:dyDescent="0.2">
      <c r="A288" s="75" t="s">
        <v>48</v>
      </c>
      <c r="B288" s="4">
        <f>SUM(C288:I288)</f>
        <v>195</v>
      </c>
      <c r="C288" s="51" t="s">
        <v>4</v>
      </c>
      <c r="D288" s="41" t="s">
        <v>4</v>
      </c>
      <c r="E288" s="41">
        <v>65</v>
      </c>
      <c r="F288" s="41">
        <v>65</v>
      </c>
      <c r="G288" s="51" t="s">
        <v>4</v>
      </c>
      <c r="H288" s="41" t="s">
        <v>4</v>
      </c>
      <c r="I288" s="41">
        <v>65</v>
      </c>
      <c r="J288" s="36"/>
    </row>
    <row r="289" spans="1:10" s="3" customFormat="1" x14ac:dyDescent="0.2">
      <c r="A289" s="75" t="s">
        <v>11</v>
      </c>
      <c r="B289" s="43">
        <f t="shared" ref="B289:I289" si="27">SUM(B290:B291)</f>
        <v>58</v>
      </c>
      <c r="C289" s="51" t="s">
        <v>4</v>
      </c>
      <c r="D289" s="42" t="s">
        <v>4</v>
      </c>
      <c r="E289" s="47">
        <f t="shared" si="27"/>
        <v>19</v>
      </c>
      <c r="F289" s="42">
        <f t="shared" si="27"/>
        <v>20</v>
      </c>
      <c r="G289" s="51" t="s">
        <v>4</v>
      </c>
      <c r="H289" s="42" t="s">
        <v>4</v>
      </c>
      <c r="I289" s="42">
        <f t="shared" si="27"/>
        <v>19</v>
      </c>
      <c r="J289" s="36"/>
    </row>
    <row r="290" spans="1:10" s="3" customFormat="1" x14ac:dyDescent="0.2">
      <c r="A290" s="83" t="s">
        <v>51</v>
      </c>
      <c r="B290" s="4">
        <f>SUM(C290:I290)</f>
        <v>57</v>
      </c>
      <c r="C290" s="51" t="s">
        <v>4</v>
      </c>
      <c r="D290" s="41" t="s">
        <v>4</v>
      </c>
      <c r="E290" s="41">
        <v>19</v>
      </c>
      <c r="F290" s="41">
        <v>19</v>
      </c>
      <c r="G290" s="51" t="s">
        <v>4</v>
      </c>
      <c r="H290" s="41" t="s">
        <v>4</v>
      </c>
      <c r="I290" s="41">
        <v>19</v>
      </c>
      <c r="J290" s="36"/>
    </row>
    <row r="291" spans="1:10" s="3" customFormat="1" x14ac:dyDescent="0.2">
      <c r="A291" s="83" t="s">
        <v>56</v>
      </c>
      <c r="B291" s="4">
        <f>SUM(C291:I291)</f>
        <v>1</v>
      </c>
      <c r="C291" s="51" t="s">
        <v>4</v>
      </c>
      <c r="D291" s="41" t="s">
        <v>4</v>
      </c>
      <c r="E291" s="41" t="s">
        <v>4</v>
      </c>
      <c r="F291" s="41">
        <v>1</v>
      </c>
      <c r="G291" s="51" t="s">
        <v>4</v>
      </c>
      <c r="H291" s="41" t="s">
        <v>4</v>
      </c>
      <c r="I291" s="41" t="s">
        <v>4</v>
      </c>
      <c r="J291" s="36"/>
    </row>
    <row r="292" spans="1:10" s="3" customFormat="1" x14ac:dyDescent="0.2">
      <c r="A292" s="75" t="s">
        <v>15</v>
      </c>
      <c r="B292" s="43">
        <f>SUM(B294:B297)</f>
        <v>20</v>
      </c>
      <c r="C292" s="51" t="s">
        <v>4</v>
      </c>
      <c r="D292" s="47">
        <f t="shared" ref="D292:I292" si="28">SUM(D294:D297)</f>
        <v>3</v>
      </c>
      <c r="E292" s="42" t="s">
        <v>4</v>
      </c>
      <c r="F292" s="42" t="s">
        <v>4</v>
      </c>
      <c r="G292" s="51" t="s">
        <v>4</v>
      </c>
      <c r="H292" s="42">
        <f t="shared" si="28"/>
        <v>1</v>
      </c>
      <c r="I292" s="47">
        <f t="shared" si="28"/>
        <v>16</v>
      </c>
      <c r="J292" s="36"/>
    </row>
    <row r="293" spans="1:10" s="3" customFormat="1" x14ac:dyDescent="0.2">
      <c r="A293" s="21" t="s">
        <v>25</v>
      </c>
      <c r="B293" s="4"/>
      <c r="C293" s="51" t="s">
        <v>4</v>
      </c>
      <c r="D293" s="48"/>
      <c r="E293" s="48"/>
      <c r="F293" s="48"/>
      <c r="G293" s="51"/>
      <c r="H293" s="48"/>
      <c r="I293" s="48"/>
      <c r="J293" s="36"/>
    </row>
    <row r="294" spans="1:10" s="3" customFormat="1" x14ac:dyDescent="0.2">
      <c r="A294" s="75" t="s">
        <v>30</v>
      </c>
      <c r="B294" s="4">
        <f>SUM(C294:I294)</f>
        <v>1</v>
      </c>
      <c r="C294" s="51" t="s">
        <v>4</v>
      </c>
      <c r="D294" s="41">
        <v>1</v>
      </c>
      <c r="E294" s="41" t="s">
        <v>4</v>
      </c>
      <c r="F294" s="41" t="s">
        <v>4</v>
      </c>
      <c r="G294" s="51" t="s">
        <v>4</v>
      </c>
      <c r="H294" s="41" t="s">
        <v>4</v>
      </c>
      <c r="I294" s="41" t="s">
        <v>4</v>
      </c>
      <c r="J294" s="36"/>
    </row>
    <row r="295" spans="1:10" s="3" customFormat="1" x14ac:dyDescent="0.2">
      <c r="A295" s="75" t="s">
        <v>45</v>
      </c>
      <c r="B295" s="4">
        <f>SUM(C295:I295)</f>
        <v>2</v>
      </c>
      <c r="C295" s="51" t="s">
        <v>4</v>
      </c>
      <c r="D295" s="41">
        <v>2</v>
      </c>
      <c r="E295" s="41" t="s">
        <v>4</v>
      </c>
      <c r="F295" s="41" t="s">
        <v>4</v>
      </c>
      <c r="G295" s="51" t="s">
        <v>4</v>
      </c>
      <c r="H295" s="41" t="s">
        <v>4</v>
      </c>
      <c r="I295" s="41" t="s">
        <v>4</v>
      </c>
      <c r="J295" s="36"/>
    </row>
    <row r="296" spans="1:10" s="3" customFormat="1" x14ac:dyDescent="0.2">
      <c r="A296" s="83" t="s">
        <v>51</v>
      </c>
      <c r="B296" s="4">
        <f>SUM(C296:I296)</f>
        <v>13</v>
      </c>
      <c r="C296" s="51" t="s">
        <v>4</v>
      </c>
      <c r="D296" s="41" t="s">
        <v>4</v>
      </c>
      <c r="E296" s="41" t="s">
        <v>4</v>
      </c>
      <c r="F296" s="41" t="s">
        <v>4</v>
      </c>
      <c r="G296" s="51" t="s">
        <v>4</v>
      </c>
      <c r="H296" s="41" t="s">
        <v>4</v>
      </c>
      <c r="I296" s="41">
        <v>13</v>
      </c>
      <c r="J296" s="36"/>
    </row>
    <row r="297" spans="1:10" s="3" customFormat="1" x14ac:dyDescent="0.2">
      <c r="A297" s="85" t="s">
        <v>41</v>
      </c>
      <c r="B297" s="79">
        <f>SUM(C297:I297)</f>
        <v>4</v>
      </c>
      <c r="C297" s="80" t="s">
        <v>4</v>
      </c>
      <c r="D297" s="80" t="s">
        <v>4</v>
      </c>
      <c r="E297" s="80" t="s">
        <v>4</v>
      </c>
      <c r="F297" s="80" t="s">
        <v>4</v>
      </c>
      <c r="G297" s="80" t="s">
        <v>4</v>
      </c>
      <c r="H297" s="80">
        <v>1</v>
      </c>
      <c r="I297" s="80">
        <v>3</v>
      </c>
      <c r="J297" s="36"/>
    </row>
    <row r="298" spans="1:10" ht="6.75" customHeight="1" x14ac:dyDescent="0.2">
      <c r="A298" s="75"/>
      <c r="B298" s="6"/>
      <c r="C298" s="54"/>
      <c r="D298" s="54"/>
      <c r="E298" s="54"/>
      <c r="F298" s="54"/>
      <c r="G298" s="54"/>
      <c r="H298" s="54"/>
      <c r="I298" s="54"/>
    </row>
    <row r="299" spans="1:10" x14ac:dyDescent="0.2">
      <c r="A299" s="74" t="s">
        <v>28</v>
      </c>
      <c r="B299" s="6"/>
      <c r="C299" s="54"/>
      <c r="D299" s="54"/>
      <c r="E299" s="54"/>
      <c r="F299" s="54"/>
      <c r="G299" s="54"/>
      <c r="H299" s="54"/>
      <c r="I299" s="54"/>
    </row>
    <row r="300" spans="1:10" x14ac:dyDescent="0.2">
      <c r="A300" s="25" t="s">
        <v>27</v>
      </c>
      <c r="B300" s="2"/>
      <c r="C300" s="2"/>
      <c r="D300" s="2"/>
      <c r="E300" s="2"/>
      <c r="F300" s="2"/>
      <c r="G300" s="2"/>
      <c r="H300" s="2"/>
      <c r="I300" s="2"/>
    </row>
    <row r="301" spans="1:10" x14ac:dyDescent="0.2">
      <c r="A301" s="2" t="s">
        <v>60</v>
      </c>
      <c r="B301" s="2"/>
      <c r="C301" s="2"/>
      <c r="D301" s="2"/>
      <c r="E301" s="2"/>
      <c r="F301" s="2"/>
      <c r="G301" s="2"/>
      <c r="H301" s="2"/>
      <c r="I301" s="2"/>
    </row>
  </sheetData>
  <mergeCells count="69">
    <mergeCell ref="A264:I265"/>
    <mergeCell ref="A267:A270"/>
    <mergeCell ref="B267:B270"/>
    <mergeCell ref="C267:I267"/>
    <mergeCell ref="C268:C270"/>
    <mergeCell ref="D268:D270"/>
    <mergeCell ref="E268:E270"/>
    <mergeCell ref="F268:F270"/>
    <mergeCell ref="G268:G270"/>
    <mergeCell ref="H268:H270"/>
    <mergeCell ref="I268:I270"/>
    <mergeCell ref="G97:G99"/>
    <mergeCell ref="H97:H99"/>
    <mergeCell ref="I97:I99"/>
    <mergeCell ref="A181:I182"/>
    <mergeCell ref="A184:A187"/>
    <mergeCell ref="B184:B187"/>
    <mergeCell ref="C184:I184"/>
    <mergeCell ref="C185:C187"/>
    <mergeCell ref="D185:D187"/>
    <mergeCell ref="E185:E187"/>
    <mergeCell ref="F185:F187"/>
    <mergeCell ref="G185:G187"/>
    <mergeCell ref="H185:H187"/>
    <mergeCell ref="I185:I187"/>
    <mergeCell ref="H129:H130"/>
    <mergeCell ref="I129:I130"/>
    <mergeCell ref="G129:G130"/>
    <mergeCell ref="H140:H141"/>
    <mergeCell ref="I140:I141"/>
    <mergeCell ref="B140:B141"/>
    <mergeCell ref="C140:C141"/>
    <mergeCell ref="D140:D141"/>
    <mergeCell ref="E140:E141"/>
    <mergeCell ref="F140:F141"/>
    <mergeCell ref="G140:G141"/>
    <mergeCell ref="B129:B130"/>
    <mergeCell ref="C129:C130"/>
    <mergeCell ref="D129:D130"/>
    <mergeCell ref="E129:E130"/>
    <mergeCell ref="F129:F130"/>
    <mergeCell ref="G127:G128"/>
    <mergeCell ref="H127:H128"/>
    <mergeCell ref="I127:I128"/>
    <mergeCell ref="A93:I94"/>
    <mergeCell ref="A96:A99"/>
    <mergeCell ref="B96:B99"/>
    <mergeCell ref="C96:I96"/>
    <mergeCell ref="C97:C99"/>
    <mergeCell ref="D97:D99"/>
    <mergeCell ref="B127:B128"/>
    <mergeCell ref="C127:C128"/>
    <mergeCell ref="D127:D128"/>
    <mergeCell ref="E127:E128"/>
    <mergeCell ref="F127:F128"/>
    <mergeCell ref="E97:E99"/>
    <mergeCell ref="F97:F99"/>
    <mergeCell ref="K2:W2"/>
    <mergeCell ref="A1:I2"/>
    <mergeCell ref="A4:A7"/>
    <mergeCell ref="B4:B7"/>
    <mergeCell ref="C4:I4"/>
    <mergeCell ref="C5:C7"/>
    <mergeCell ref="D5:D7"/>
    <mergeCell ref="E5:E7"/>
    <mergeCell ref="F5:F7"/>
    <mergeCell ref="G5:G7"/>
    <mergeCell ref="H5:H7"/>
    <mergeCell ref="I5:I7"/>
  </mergeCells>
  <pageMargins left="0.74803149606299213" right="0.74803149606299213" top="0.98425196850393704" bottom="0.98425196850393704" header="0.31496062992125984" footer="0.31496062992125984"/>
  <pageSetup scale="56" orientation="portrait" r:id="rId1"/>
  <rowBreaks count="3" manualBreakCount="3">
    <brk id="92" max="8" man="1"/>
    <brk id="180" max="8" man="1"/>
    <brk id="263" max="8" man="1"/>
  </rowBreaks>
  <colBreaks count="1" manualBreakCount="1">
    <brk id="9" max="1048575" man="1"/>
  </colBreaks>
  <ignoredErrors>
    <ignoredError sqref="B33 B27 B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diliana mena</dc:creator>
  <cp:lastModifiedBy>SERGIO BELENO</cp:lastModifiedBy>
  <cp:lastPrinted>2022-12-21T21:08:16Z</cp:lastPrinted>
  <dcterms:created xsi:type="dcterms:W3CDTF">2001-11-05T20:22:25Z</dcterms:created>
  <dcterms:modified xsi:type="dcterms:W3CDTF">2023-01-12T22:32:25Z</dcterms:modified>
</cp:coreProperties>
</file>