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TRANSITO\BOLETINES POR AÑO\BOLETINES\2022\"/>
    </mc:Choice>
  </mc:AlternateContent>
  <bookViews>
    <workbookView xWindow="0" yWindow="0" windowWidth="21600" windowHeight="10425"/>
  </bookViews>
  <sheets>
    <sheet name="451-1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E14" i="1"/>
  <c r="E13" i="1"/>
  <c r="E12" i="1"/>
  <c r="E11" i="1"/>
  <c r="E10" i="1"/>
  <c r="E9" i="1"/>
  <c r="E8" i="1"/>
  <c r="C18" i="1" l="1"/>
  <c r="C33" i="1"/>
  <c r="C32" i="1"/>
  <c r="C31" i="1"/>
  <c r="C30" i="1"/>
  <c r="C29" i="1"/>
  <c r="C28" i="1"/>
  <c r="C26" i="1"/>
  <c r="C25" i="1"/>
  <c r="C24" i="1"/>
  <c r="C23" i="1"/>
  <c r="C22" i="1"/>
  <c r="C20" i="1"/>
  <c r="C19" i="1"/>
  <c r="C17" i="1"/>
  <c r="C16" i="1"/>
  <c r="G27" i="1"/>
  <c r="G21" i="1"/>
  <c r="G15" i="1"/>
  <c r="G13" i="1"/>
  <c r="G12" i="1"/>
  <c r="G11" i="1"/>
  <c r="G10" i="1"/>
  <c r="G9" i="1"/>
  <c r="C27" i="1" l="1"/>
  <c r="C9" i="1"/>
  <c r="G8" i="1"/>
  <c r="C15" i="1"/>
  <c r="C21" i="1"/>
  <c r="C10" i="1"/>
  <c r="C14" i="1"/>
  <c r="F10" i="1" l="1"/>
  <c r="F18" i="1"/>
  <c r="F12" i="1"/>
  <c r="F9" i="1"/>
  <c r="F22" i="1"/>
  <c r="F24" i="1"/>
  <c r="F23" i="1"/>
  <c r="F11" i="1"/>
  <c r="F13" i="1"/>
  <c r="C11" i="1"/>
  <c r="C12" i="1"/>
  <c r="C13" i="1"/>
  <c r="F33" i="1"/>
  <c r="F29" i="1"/>
  <c r="F20" i="1"/>
  <c r="F32" i="1"/>
  <c r="F28" i="1"/>
  <c r="F17" i="1"/>
  <c r="F31" i="1"/>
  <c r="F26" i="1"/>
  <c r="F16" i="1"/>
  <c r="F30" i="1"/>
  <c r="F19" i="1"/>
  <c r="F14" i="1"/>
  <c r="E21" i="1"/>
  <c r="F8" i="1" l="1"/>
  <c r="F21" i="1"/>
  <c r="C8" i="1"/>
  <c r="D31" i="1"/>
  <c r="D23" i="1"/>
  <c r="D22" i="1"/>
  <c r="D20" i="1"/>
  <c r="D30" i="1"/>
  <c r="D24" i="1"/>
  <c r="D17" i="1"/>
  <c r="D16" i="1"/>
  <c r="D33" i="1"/>
  <c r="D29" i="1"/>
  <c r="D25" i="1"/>
  <c r="D18" i="1"/>
  <c r="D14" i="1"/>
  <c r="D32" i="1"/>
  <c r="D28" i="1"/>
  <c r="D26" i="1"/>
  <c r="D19" i="1"/>
  <c r="D9" i="1"/>
  <c r="D10" i="1"/>
  <c r="D13" i="1"/>
  <c r="D11" i="1"/>
  <c r="D12" i="1"/>
  <c r="F15" i="1"/>
  <c r="F27" i="1"/>
  <c r="E15" i="1"/>
  <c r="E27" i="1"/>
  <c r="D27" i="1" l="1"/>
  <c r="D15" i="1"/>
  <c r="D8" i="1"/>
  <c r="D21" i="1"/>
</calcChain>
</file>

<file path=xl/connections.xml><?xml version="1.0" encoding="utf-8"?>
<connections xmlns="http://schemas.openxmlformats.org/spreadsheetml/2006/main">
  <connection id="1" odcFile="C:\Users\libatista\Documents\Mis archivos de origen de datos\PAIRCA-PAN01_SQL2008 SOCIALES18 VVICTIMAS.odc" keepAlive="1" name="PAIRCA-PAN01_SQL2008 SOCIALES18 VVICTIMAS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VICTIMAS&quot;" commandType="3"/>
  </connection>
  <connection id="2" odcFile="C:\Users\libatista\Documents\Mis archivos de origen de datos\PAIRCA-PAN01_SQL2008 SOCIALES19 VVICTIMAS.odc" keepAlive="1" name="PAIRCA-PAN01_SQL2008 SOCIALES19 VVICTIMAS" type="5" refreshedVersion="5">
    <dbPr connection="Provider=SQLOLEDB.1;Integrated Security=SSPI;Persist Security Info=True;Initial Catalog=SOCIALES19;Data Source=PAIRCA-PAN01\SQL2008;Use Procedure for Prepare=1;Auto Translate=True;Packet Size=4096;Workstation ID=INEC_SOCIALES03;Use Encryption for Data=False;Tag with column collation when possible=False" command="&quot;SOCIALES19&quot;.&quot;dbo&quot;.&quot;VVICTIMAS&quot;" commandType="3"/>
  </connection>
  <connection id="3" odcFile="C:\Users\libatista\Documents\Mis archivos de origen de datos\PAIRCA-PAN01_SQL2008 SOCIALES20 VVICTIMAS.odc" keepAlive="1" name="PAIRCA-PAN01_SQL2008 SOCIALES20 VVICTIMAS" type="5" refreshedVersion="5">
    <dbPr connection="Provider=SQLOLEDB.1;Integrated Security=SSPI;Persist Security Info=True;Initial Catalog=SOCIALES20;Data Source=PAIRCA-PAN01\SQL2008;Use Procedure for Prepare=1;Auto Translate=True;Packet Size=4096;Workstation ID=INEC_SOCIALES03;Use Encryption for Data=False;Tag with column collation when possible=False" command="&quot;SOCIALES20&quot;.&quot;dbo&quot;.&quot;VVICTIMAS&quot;" commandType="3"/>
  </connection>
  <connection id="4" odcFile="C:\Users\libatista\Documents\Mis archivos de origen de datos\PAIRCA-PAN01_SQL2008 SOCIALES21 VVICTIMAS.odc" keepAlive="1" name="PAIRCA-PAN01_SQL2008 SOCIALES21 VVICTIMAS" type="5" refreshedVersion="5">
    <dbPr connection="Provider=SQLOLEDB.1;Integrated Security=SSPI;Persist Security Info=True;Initial Catalog=SOCIALES21;Data Source=PAIRCA-PAN01\SQL2008;Use Procedure for Prepare=1;Auto Translate=True;Packet Size=4096;Workstation ID=INEC_SOCIALES03;Use Encryption for Data=False;Tag with column collation when possible=False" command="&quot;SOCIALES21&quot;.&quot;dbo&quot;.&quot;VVICTIMAS&quot;" commandType="3"/>
  </connection>
  <connection id="5" odcFile="C:\Users\libatista\Documents\Mis archivos de origen de datos\PAIRCA-PAN01_SQL2008 SOCIALES22 VVICTIMAS.odc" keepAlive="1" name="PAIRCA-PAN01_SQL2008 SOCIALES22 VVICTIMAS" type="5" refreshedVersion="5">
    <dbPr connection="Provider=SQLOLEDB.1;Integrated Security=SSPI;Persist Security Info=True;Initial Catalog=SOCIALES22;Data Source=PAIRCA-PAN01\SQL2008;Use Procedure for Prepare=1;Auto Translate=True;Packet Size=4096;Workstation ID=INEC_SOCIALES03;Use Encryption for Data=False;Tag with column collation when possible=False" command="&quot;SOCIALES22&quot;.&quot;dbo&quot;.&quot;VVICTIMAS&quot;" commandType="3"/>
  </connection>
  <connection id="6" odcFile="C:\Users\libatista\Documents\Mis archivos de origen de datos\SV_SIEGPA SOCIALES17 VVICTIMAS.odc" keepAlive="1" name="SV_SIEGPA SOCIALES17 VVICTIMAS" type="5" refreshedVersion="5">
    <dbPr connection="Provider=SQLOLEDB.1;Integrated Security=SSPI;Persist Security Info=True;Initial Catalog=SOCIALES17;Data Source=SV_SIEGPA;Use Procedure for Prepare=1;Auto Translate=True;Packet Size=4096;Workstation ID=DEC_SOCIALES04;Use Encryption for Data=False;Tag with column collation when possible=False" command="&quot;SOCIALES17&quot;.&quot;dbo&quot;.&quot;VVICTIMAS&quot;" commandType="3"/>
  </connection>
</connections>
</file>

<file path=xl/sharedStrings.xml><?xml version="1.0" encoding="utf-8"?>
<sst xmlns="http://schemas.openxmlformats.org/spreadsheetml/2006/main" count="43" uniqueCount="24">
  <si>
    <t>Total</t>
  </si>
  <si>
    <t xml:space="preserve">Heridos </t>
  </si>
  <si>
    <t>Muertos</t>
  </si>
  <si>
    <t>Número</t>
  </si>
  <si>
    <t xml:space="preserve"> </t>
  </si>
  <si>
    <t>-</t>
  </si>
  <si>
    <t>Distrito de Panamá</t>
  </si>
  <si>
    <t>Distrito de San Miguelito</t>
  </si>
  <si>
    <t>Resto de la República</t>
  </si>
  <si>
    <t>Pasajero</t>
  </si>
  <si>
    <t>Peatón</t>
  </si>
  <si>
    <t>Jinete</t>
  </si>
  <si>
    <t>Fuente: Departamento de Operaciones del Tránsito de la Policía Nacional.</t>
  </si>
  <si>
    <t xml:space="preserve">Víctimas </t>
  </si>
  <si>
    <t>Implicado</t>
  </si>
  <si>
    <t>- Cantidad nula o cero.</t>
  </si>
  <si>
    <t>TOTAL</t>
  </si>
  <si>
    <t>Conductor-Automóvil</t>
  </si>
  <si>
    <t>Conductor-Motociclista</t>
  </si>
  <si>
    <t>Conductor-Ciclista</t>
  </si>
  <si>
    <t>Cuadro 15. VÍCTIMAS EN ACCIDENTES DE TRÁNSITO EN LA REPÚBLICA, DISTRITOS DE PANAMÁ,</t>
  </si>
  <si>
    <t>Por cada 100 víctimas</t>
  </si>
  <si>
    <t xml:space="preserve">  SAN MIGUELITO Y RESTO DE LA REPÚBLICA, SEGÚN  IMPLICADO: AÑO 2022</t>
  </si>
  <si>
    <t>0.0 Cuando la cantidad es menor a la mitad de la unidad o fracción decimal adoptada, para la expresión del dato.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</si>
</sst>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EDB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1" xfId="0" applyFont="1" applyFill="1" applyBorder="1" applyAlignment="1" applyProtection="1">
      <alignment horizontal="center"/>
      <protection locked="0"/>
    </xf>
    <xf numFmtId="3" fontId="2" fillId="0" borderId="8" xfId="0" applyNumberFormat="1" applyFont="1" applyFill="1" applyBorder="1" applyAlignment="1">
      <alignment horizontal="right"/>
    </xf>
    <xf numFmtId="3" fontId="1" fillId="0" borderId="8" xfId="0" applyNumberFormat="1" applyFont="1" applyFill="1" applyBorder="1" applyAlignment="1">
      <alignment horizontal="right"/>
    </xf>
    <xf numFmtId="0" fontId="0" fillId="0" borderId="0" xfId="0" applyFont="1"/>
    <xf numFmtId="164" fontId="2" fillId="0" borderId="8" xfId="0" applyNumberFormat="1" applyFont="1" applyFill="1" applyBorder="1" applyAlignment="1">
      <alignment horizontal="right"/>
    </xf>
    <xf numFmtId="164" fontId="1" fillId="0" borderId="8" xfId="0" applyNumberFormat="1" applyFont="1" applyFill="1" applyBorder="1" applyAlignment="1">
      <alignment horizontal="right"/>
    </xf>
    <xf numFmtId="0" fontId="1" fillId="0" borderId="7" xfId="0" applyFont="1" applyFill="1" applyBorder="1"/>
    <xf numFmtId="0" fontId="1" fillId="0" borderId="6" xfId="0" applyFont="1" applyFill="1" applyBorder="1"/>
    <xf numFmtId="3" fontId="1" fillId="0" borderId="9" xfId="0" applyNumberFormat="1" applyFont="1" applyFill="1" applyBorder="1" applyAlignment="1">
      <alignment horizontal="right"/>
    </xf>
    <xf numFmtId="0" fontId="1" fillId="0" borderId="9" xfId="0" applyFont="1" applyFill="1" applyBorder="1" applyAlignment="1">
      <alignment horizontal="right"/>
    </xf>
    <xf numFmtId="3" fontId="1" fillId="0" borderId="6" xfId="0" applyNumberFormat="1" applyFont="1" applyFill="1" applyBorder="1" applyAlignment="1">
      <alignment horizontal="right"/>
    </xf>
    <xf numFmtId="0" fontId="1" fillId="0" borderId="0" xfId="0" applyFont="1" applyFill="1"/>
    <xf numFmtId="3" fontId="1" fillId="0" borderId="3" xfId="0" applyNumberFormat="1" applyFont="1" applyFill="1" applyBorder="1" applyAlignment="1">
      <alignment horizontal="right"/>
    </xf>
    <xf numFmtId="0" fontId="0" fillId="0" borderId="0" xfId="0" applyFont="1" applyBorder="1"/>
    <xf numFmtId="3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3" fontId="2" fillId="0" borderId="7" xfId="0" applyNumberFormat="1" applyFont="1" applyFill="1" applyBorder="1" applyAlignment="1">
      <alignment horizontal="center" vertical="center"/>
    </xf>
    <xf numFmtId="3" fontId="2" fillId="0" borderId="8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0" fillId="0" borderId="0" xfId="0" applyFont="1" applyFill="1"/>
    <xf numFmtId="3" fontId="2" fillId="2" borderId="12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Fill="1" applyBorder="1" applyAlignment="1">
      <alignment horizontal="right"/>
    </xf>
    <xf numFmtId="3" fontId="1" fillId="0" borderId="1" xfId="0" applyNumberFormat="1" applyFont="1" applyFill="1" applyBorder="1" applyAlignment="1">
      <alignment horizontal="right"/>
    </xf>
    <xf numFmtId="0" fontId="0" fillId="0" borderId="0" xfId="0" applyFont="1" applyFill="1" applyBorder="1"/>
    <xf numFmtId="0" fontId="1" fillId="0" borderId="0" xfId="0" applyFont="1" applyFill="1" applyBorder="1"/>
    <xf numFmtId="3" fontId="1" fillId="0" borderId="0" xfId="0" applyNumberFormat="1" applyFont="1" applyFill="1" applyBorder="1" applyAlignment="1">
      <alignment horizontal="right"/>
    </xf>
    <xf numFmtId="0" fontId="1" fillId="0" borderId="0" xfId="0" applyFont="1" applyFill="1" applyBorder="1" applyAlignment="1">
      <alignment horizontal="right"/>
    </xf>
    <xf numFmtId="49" fontId="0" fillId="0" borderId="0" xfId="0" quotePrefix="1" applyNumberFormat="1" applyFont="1" applyAlignment="1">
      <alignment horizontal="left"/>
    </xf>
    <xf numFmtId="0" fontId="0" fillId="0" borderId="1" xfId="0" applyFont="1" applyBorder="1"/>
    <xf numFmtId="3" fontId="0" fillId="0" borderId="0" xfId="0" applyNumberFormat="1" applyFont="1" applyBorder="1"/>
    <xf numFmtId="0" fontId="0" fillId="0" borderId="0" xfId="0" applyNumberFormat="1"/>
    <xf numFmtId="3" fontId="2" fillId="0" borderId="0" xfId="0" applyNumberFormat="1" applyFont="1" applyFill="1" applyAlignment="1" applyProtection="1">
      <alignment horizontal="center"/>
      <protection locked="0"/>
    </xf>
    <xf numFmtId="3" fontId="2" fillId="0" borderId="0" xfId="0" applyNumberFormat="1" applyFont="1" applyFill="1" applyAlignment="1">
      <alignment horizontal="center"/>
    </xf>
    <xf numFmtId="0" fontId="0" fillId="0" borderId="0" xfId="0" applyFont="1" applyAlignment="1">
      <alignment horizontal="distributed" justifyLastLine="1"/>
    </xf>
    <xf numFmtId="0" fontId="2" fillId="0" borderId="0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3" fontId="2" fillId="2" borderId="12" xfId="0" applyNumberFormat="1" applyFont="1" applyFill="1" applyBorder="1" applyAlignment="1">
      <alignment horizontal="center" vertical="center"/>
    </xf>
    <xf numFmtId="3" fontId="2" fillId="2" borderId="11" xfId="0" applyNumberFormat="1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 wrapText="1"/>
    </xf>
    <xf numFmtId="3" fontId="2" fillId="2" borderId="9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/>
    </xf>
    <xf numFmtId="3" fontId="2" fillId="2" borderId="13" xfId="0" applyNumberFormat="1" applyFont="1" applyFill="1" applyBorder="1" applyAlignment="1">
      <alignment horizontal="center" vertical="center"/>
    </xf>
    <xf numFmtId="3" fontId="2" fillId="2" borderId="5" xfId="0" applyNumberFormat="1" applyFont="1" applyFill="1" applyBorder="1" applyAlignment="1">
      <alignment horizontal="center" vertical="center"/>
    </xf>
    <xf numFmtId="3" fontId="2" fillId="2" borderId="0" xfId="0" applyNumberFormat="1" applyFont="1" applyFill="1" applyBorder="1" applyAlignment="1">
      <alignment horizontal="center" vertical="center"/>
    </xf>
    <xf numFmtId="3" fontId="2" fillId="2" borderId="7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2" fillId="2" borderId="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abSelected="1" zoomScaleNormal="100" workbookViewId="0">
      <selection sqref="A1:G1"/>
    </sheetView>
  </sheetViews>
  <sheetFormatPr baseColWidth="10" defaultRowHeight="19.5" customHeight="1" x14ac:dyDescent="0.2"/>
  <cols>
    <col min="1" max="1" width="2.7109375" style="4" customWidth="1"/>
    <col min="2" max="2" width="27.7109375" style="4" customWidth="1"/>
    <col min="3" max="7" width="12.7109375" style="4" customWidth="1"/>
    <col min="8" max="8" width="11.42578125" style="14"/>
    <col min="9" max="16384" width="11.42578125" style="4"/>
  </cols>
  <sheetData>
    <row r="1" spans="1:8" ht="17.100000000000001" customHeight="1" x14ac:dyDescent="0.2">
      <c r="A1" s="33" t="s">
        <v>20</v>
      </c>
      <c r="B1" s="33"/>
      <c r="C1" s="33"/>
      <c r="D1" s="33"/>
      <c r="E1" s="33"/>
      <c r="F1" s="33"/>
      <c r="G1" s="33"/>
    </row>
    <row r="2" spans="1:8" ht="17.100000000000001" customHeight="1" x14ac:dyDescent="0.2">
      <c r="A2" s="34" t="s">
        <v>22</v>
      </c>
      <c r="B2" s="34"/>
      <c r="C2" s="34"/>
      <c r="D2" s="34"/>
      <c r="E2" s="34"/>
      <c r="F2" s="34"/>
      <c r="G2" s="34"/>
    </row>
    <row r="3" spans="1:8" ht="12.2" customHeight="1" x14ac:dyDescent="0.2">
      <c r="A3" s="30"/>
      <c r="B3" s="1"/>
      <c r="C3" s="1"/>
      <c r="D3" s="1"/>
      <c r="E3" s="1"/>
      <c r="F3" s="1"/>
      <c r="G3" s="1"/>
    </row>
    <row r="4" spans="1:8" ht="30" customHeight="1" x14ac:dyDescent="0.2">
      <c r="A4" s="43" t="s">
        <v>14</v>
      </c>
      <c r="B4" s="44"/>
      <c r="C4" s="38" t="s">
        <v>13</v>
      </c>
      <c r="D4" s="39"/>
      <c r="E4" s="39"/>
      <c r="F4" s="39"/>
      <c r="G4" s="39"/>
    </row>
    <row r="5" spans="1:8" ht="30" customHeight="1" x14ac:dyDescent="0.2">
      <c r="A5" s="45"/>
      <c r="B5" s="46"/>
      <c r="C5" s="40" t="s">
        <v>0</v>
      </c>
      <c r="D5" s="38" t="s">
        <v>1</v>
      </c>
      <c r="E5" s="42"/>
      <c r="F5" s="38" t="s">
        <v>2</v>
      </c>
      <c r="G5" s="39"/>
    </row>
    <row r="6" spans="1:8" ht="39.950000000000003" customHeight="1" x14ac:dyDescent="0.2">
      <c r="A6" s="47"/>
      <c r="B6" s="48"/>
      <c r="C6" s="41"/>
      <c r="D6" s="16" t="s">
        <v>21</v>
      </c>
      <c r="E6" s="15" t="s">
        <v>3</v>
      </c>
      <c r="F6" s="16" t="s">
        <v>21</v>
      </c>
      <c r="G6" s="21" t="s">
        <v>3</v>
      </c>
    </row>
    <row r="7" spans="1:8" s="20" customFormat="1" ht="12.2" customHeight="1" x14ac:dyDescent="0.2">
      <c r="B7" s="17"/>
      <c r="C7" s="18"/>
      <c r="D7" s="19"/>
      <c r="E7" s="18"/>
      <c r="F7" s="18"/>
      <c r="G7" s="22"/>
      <c r="H7" s="25"/>
    </row>
    <row r="8" spans="1:8" ht="20.100000000000001" customHeight="1" x14ac:dyDescent="0.2">
      <c r="A8" s="36" t="s">
        <v>16</v>
      </c>
      <c r="B8" s="37"/>
      <c r="C8" s="2">
        <f>SUM(C9:C14)</f>
        <v>13917</v>
      </c>
      <c r="D8" s="5">
        <f>SUM(D9:D14)</f>
        <v>100.00000000000001</v>
      </c>
      <c r="E8" s="2">
        <f>SUM(E9:E14)</f>
        <v>13608</v>
      </c>
      <c r="F8" s="5">
        <f>SUM(F9:F14)</f>
        <v>100</v>
      </c>
      <c r="G8" s="23">
        <f>SUM(G9:G14)</f>
        <v>309</v>
      </c>
    </row>
    <row r="9" spans="1:8" ht="20.100000000000001" customHeight="1" x14ac:dyDescent="0.2">
      <c r="B9" s="7" t="s">
        <v>17</v>
      </c>
      <c r="C9" s="2">
        <f>SUM(E9,G9)</f>
        <v>5312</v>
      </c>
      <c r="D9" s="6">
        <f>E9/$E$8*100</f>
        <v>38.470017636684304</v>
      </c>
      <c r="E9" s="2">
        <f>SUM(E16,E22,E28)</f>
        <v>5235</v>
      </c>
      <c r="F9" s="6">
        <f>G9/$G$8*100</f>
        <v>24.919093851132686</v>
      </c>
      <c r="G9" s="23">
        <f>SUM(G16,G22,G28)</f>
        <v>77</v>
      </c>
      <c r="H9" s="31"/>
    </row>
    <row r="10" spans="1:8" ht="17.100000000000001" customHeight="1" x14ac:dyDescent="0.2">
      <c r="B10" s="7" t="s">
        <v>18</v>
      </c>
      <c r="C10" s="2">
        <f t="shared" ref="C10:C14" si="0">SUM(E10,G10)</f>
        <v>1494</v>
      </c>
      <c r="D10" s="6">
        <f t="shared" ref="D10:D33" si="1">E10/$E$8*100</f>
        <v>10.736331569664904</v>
      </c>
      <c r="E10" s="2">
        <f>SUM(E17,E23,E29)</f>
        <v>1461</v>
      </c>
      <c r="F10" s="6">
        <f t="shared" ref="F10:F14" si="2">G10/$G$8*100</f>
        <v>10.679611650485436</v>
      </c>
      <c r="G10" s="23">
        <f t="shared" ref="G10" si="3">SUM(G17,G23,G29)</f>
        <v>33</v>
      </c>
      <c r="H10" s="31"/>
    </row>
    <row r="11" spans="1:8" ht="17.100000000000001" customHeight="1" x14ac:dyDescent="0.2">
      <c r="B11" s="7" t="s">
        <v>19</v>
      </c>
      <c r="C11" s="2">
        <f t="shared" si="0"/>
        <v>303</v>
      </c>
      <c r="D11" s="6">
        <f t="shared" si="1"/>
        <v>2.0649617871840094</v>
      </c>
      <c r="E11" s="2">
        <f>SUM(E18,E24,E30)</f>
        <v>281</v>
      </c>
      <c r="F11" s="6">
        <f t="shared" si="2"/>
        <v>7.1197411003236244</v>
      </c>
      <c r="G11" s="23">
        <f t="shared" ref="G11" si="4">SUM(G18,G24,G30)</f>
        <v>22</v>
      </c>
      <c r="H11" s="31"/>
    </row>
    <row r="12" spans="1:8" ht="17.100000000000001" customHeight="1" x14ac:dyDescent="0.2">
      <c r="B12" s="7" t="s">
        <v>9</v>
      </c>
      <c r="C12" s="2">
        <f t="shared" si="0"/>
        <v>5596</v>
      </c>
      <c r="D12" s="6">
        <f t="shared" si="1"/>
        <v>40.73339212228101</v>
      </c>
      <c r="E12" s="2">
        <f>SUM(E19,E25,E31)</f>
        <v>5543</v>
      </c>
      <c r="F12" s="6">
        <f t="shared" si="2"/>
        <v>17.15210355987055</v>
      </c>
      <c r="G12" s="23">
        <f t="shared" ref="G12" si="5">SUM(G19,G25,G31)</f>
        <v>53</v>
      </c>
      <c r="H12" s="31"/>
    </row>
    <row r="13" spans="1:8" ht="17.100000000000001" customHeight="1" x14ac:dyDescent="0.2">
      <c r="B13" s="7" t="s">
        <v>10</v>
      </c>
      <c r="C13" s="2">
        <f t="shared" si="0"/>
        <v>1202</v>
      </c>
      <c r="D13" s="6">
        <f t="shared" si="1"/>
        <v>7.9291593180482067</v>
      </c>
      <c r="E13" s="2">
        <f>SUM(E20,E26,E32)</f>
        <v>1079</v>
      </c>
      <c r="F13" s="6">
        <f t="shared" si="2"/>
        <v>39.805825242718448</v>
      </c>
      <c r="G13" s="23">
        <f t="shared" ref="G13" si="6">SUM(G20,G26,G32)</f>
        <v>123</v>
      </c>
      <c r="H13" s="31"/>
    </row>
    <row r="14" spans="1:8" ht="17.100000000000001" customHeight="1" x14ac:dyDescent="0.2">
      <c r="B14" s="7" t="s">
        <v>11</v>
      </c>
      <c r="C14" s="2">
        <f t="shared" si="0"/>
        <v>10</v>
      </c>
      <c r="D14" s="6">
        <f t="shared" si="1"/>
        <v>6.6137566137566134E-2</v>
      </c>
      <c r="E14" s="2">
        <f>SUM(E33)</f>
        <v>9</v>
      </c>
      <c r="F14" s="6">
        <f t="shared" si="2"/>
        <v>0.3236245954692557</v>
      </c>
      <c r="G14" s="23">
        <f>SUM(G33)</f>
        <v>1</v>
      </c>
      <c r="H14" s="31"/>
    </row>
    <row r="15" spans="1:8" ht="22.5" customHeight="1" x14ac:dyDescent="0.2">
      <c r="A15" s="7" t="s">
        <v>6</v>
      </c>
      <c r="C15" s="2">
        <f>SUM(C16:C20)</f>
        <v>4782</v>
      </c>
      <c r="D15" s="5">
        <f>SUM(D16:D20)</f>
        <v>34.611992945326278</v>
      </c>
      <c r="E15" s="2">
        <f>SUM(E16:E20)</f>
        <v>4710</v>
      </c>
      <c r="F15" s="5">
        <f>SUM(F16:F20)</f>
        <v>23.300970873786408</v>
      </c>
      <c r="G15" s="23">
        <f>SUM(G16:G20)</f>
        <v>72</v>
      </c>
    </row>
    <row r="16" spans="1:8" ht="20.100000000000001" customHeight="1" x14ac:dyDescent="0.2">
      <c r="B16" s="7" t="s">
        <v>17</v>
      </c>
      <c r="C16" s="2">
        <f>SUM(E16,G16)</f>
        <v>1881</v>
      </c>
      <c r="D16" s="6">
        <f t="shared" si="1"/>
        <v>13.68312757201646</v>
      </c>
      <c r="E16" s="3">
        <v>1862</v>
      </c>
      <c r="F16" s="6">
        <f>G16/$G$8*100</f>
        <v>6.1488673139158578</v>
      </c>
      <c r="G16" s="13">
        <v>19</v>
      </c>
    </row>
    <row r="17" spans="1:7" ht="17.100000000000001" customHeight="1" x14ac:dyDescent="0.2">
      <c r="B17" s="7" t="s">
        <v>18</v>
      </c>
      <c r="C17" s="2">
        <f t="shared" ref="C17:C20" si="7">SUM(E17,G17)</f>
        <v>769</v>
      </c>
      <c r="D17" s="6">
        <f t="shared" si="1"/>
        <v>5.5629041740152854</v>
      </c>
      <c r="E17" s="3">
        <v>757</v>
      </c>
      <c r="F17" s="6">
        <f t="shared" ref="F17:F24" si="8">G17/$G$8*100</f>
        <v>3.8834951456310676</v>
      </c>
      <c r="G17" s="13">
        <v>12</v>
      </c>
    </row>
    <row r="18" spans="1:7" ht="17.100000000000001" customHeight="1" x14ac:dyDescent="0.2">
      <c r="B18" s="7" t="s">
        <v>19</v>
      </c>
      <c r="C18" s="2">
        <f>SUM(E18,G18)</f>
        <v>56</v>
      </c>
      <c r="D18" s="6">
        <f t="shared" si="1"/>
        <v>0.3968253968253968</v>
      </c>
      <c r="E18" s="3">
        <v>54</v>
      </c>
      <c r="F18" s="6">
        <f t="shared" si="8"/>
        <v>0.64724919093851141</v>
      </c>
      <c r="G18" s="13">
        <v>2</v>
      </c>
    </row>
    <row r="19" spans="1:7" ht="17.100000000000001" customHeight="1" x14ac:dyDescent="0.2">
      <c r="B19" s="7" t="s">
        <v>9</v>
      </c>
      <c r="C19" s="2">
        <f t="shared" si="7"/>
        <v>1604</v>
      </c>
      <c r="D19" s="6">
        <f t="shared" si="1"/>
        <v>11.713697824808936</v>
      </c>
      <c r="E19" s="3">
        <v>1594</v>
      </c>
      <c r="F19" s="6">
        <f>G19/$G$8*100</f>
        <v>3.2362459546925564</v>
      </c>
      <c r="G19" s="13">
        <v>10</v>
      </c>
    </row>
    <row r="20" spans="1:7" ht="17.100000000000001" customHeight="1" x14ac:dyDescent="0.2">
      <c r="B20" s="7" t="s">
        <v>10</v>
      </c>
      <c r="C20" s="2">
        <f t="shared" si="7"/>
        <v>472</v>
      </c>
      <c r="D20" s="6">
        <f t="shared" si="1"/>
        <v>3.2554379776602</v>
      </c>
      <c r="E20" s="3">
        <v>443</v>
      </c>
      <c r="F20" s="6">
        <f t="shared" si="8"/>
        <v>9.3851132686084142</v>
      </c>
      <c r="G20" s="13">
        <v>29</v>
      </c>
    </row>
    <row r="21" spans="1:7" ht="22.5" customHeight="1" x14ac:dyDescent="0.2">
      <c r="A21" s="7" t="s">
        <v>7</v>
      </c>
      <c r="C21" s="2">
        <f>SUM(C22:C26)</f>
        <v>734</v>
      </c>
      <c r="D21" s="5">
        <f>SUM(D22:D26)</f>
        <v>5.3424456202233976</v>
      </c>
      <c r="E21" s="2">
        <f>SUM(E22:E26)</f>
        <v>727</v>
      </c>
      <c r="F21" s="5">
        <f>SUM(F22:F26)</f>
        <v>2.2653721682847898</v>
      </c>
      <c r="G21" s="23">
        <f>SUM(G22:G26)</f>
        <v>7</v>
      </c>
    </row>
    <row r="22" spans="1:7" ht="20.100000000000001" customHeight="1" x14ac:dyDescent="0.2">
      <c r="B22" s="7" t="s">
        <v>17</v>
      </c>
      <c r="C22" s="2">
        <f>SUM(E22,G22)</f>
        <v>321</v>
      </c>
      <c r="D22" s="6">
        <f t="shared" si="1"/>
        <v>2.3515579071134627</v>
      </c>
      <c r="E22" s="3">
        <v>320</v>
      </c>
      <c r="F22" s="6">
        <f t="shared" si="8"/>
        <v>0.3236245954692557</v>
      </c>
      <c r="G22" s="13">
        <v>1</v>
      </c>
    </row>
    <row r="23" spans="1:7" ht="17.100000000000001" customHeight="1" x14ac:dyDescent="0.2">
      <c r="B23" s="7" t="s">
        <v>18</v>
      </c>
      <c r="C23" s="2">
        <f t="shared" ref="C23:C26" si="9">SUM(E23,G23)</f>
        <v>104</v>
      </c>
      <c r="D23" s="6">
        <f t="shared" si="1"/>
        <v>0.74955908289241613</v>
      </c>
      <c r="E23" s="3">
        <v>102</v>
      </c>
      <c r="F23" s="6">
        <f t="shared" si="8"/>
        <v>0.64724919093851141</v>
      </c>
      <c r="G23" s="13">
        <v>2</v>
      </c>
    </row>
    <row r="24" spans="1:7" ht="17.100000000000001" customHeight="1" x14ac:dyDescent="0.2">
      <c r="B24" s="7" t="s">
        <v>19</v>
      </c>
      <c r="C24" s="2">
        <f t="shared" si="9"/>
        <v>2</v>
      </c>
      <c r="D24" s="6">
        <f t="shared" si="1"/>
        <v>7.3486184597295707E-3</v>
      </c>
      <c r="E24" s="3">
        <v>1</v>
      </c>
      <c r="F24" s="6">
        <f t="shared" si="8"/>
        <v>0.3236245954692557</v>
      </c>
      <c r="G24" s="13">
        <v>1</v>
      </c>
    </row>
    <row r="25" spans="1:7" ht="17.100000000000001" customHeight="1" x14ac:dyDescent="0.2">
      <c r="B25" s="7" t="s">
        <v>9</v>
      </c>
      <c r="C25" s="2">
        <f t="shared" si="9"/>
        <v>227</v>
      </c>
      <c r="D25" s="6">
        <f t="shared" si="1"/>
        <v>1.6681363903586126</v>
      </c>
      <c r="E25" s="3">
        <v>227</v>
      </c>
      <c r="F25" s="6" t="s">
        <v>5</v>
      </c>
      <c r="G25" s="13" t="s">
        <v>5</v>
      </c>
    </row>
    <row r="26" spans="1:7" ht="17.100000000000001" customHeight="1" x14ac:dyDescent="0.2">
      <c r="B26" s="7" t="s">
        <v>10</v>
      </c>
      <c r="C26" s="2">
        <f t="shared" si="9"/>
        <v>80</v>
      </c>
      <c r="D26" s="6">
        <f t="shared" si="1"/>
        <v>0.56584362139917699</v>
      </c>
      <c r="E26" s="3">
        <v>77</v>
      </c>
      <c r="F26" s="6">
        <f t="shared" ref="F26" si="10">G26/$G$8*100</f>
        <v>0.97087378640776689</v>
      </c>
      <c r="G26" s="13">
        <v>3</v>
      </c>
    </row>
    <row r="27" spans="1:7" ht="22.5" customHeight="1" x14ac:dyDescent="0.2">
      <c r="A27" s="7" t="s">
        <v>8</v>
      </c>
      <c r="C27" s="2">
        <f>SUM(C28:C33)</f>
        <v>8401</v>
      </c>
      <c r="D27" s="5">
        <f>SUM(D28:D33)</f>
        <v>60.04556143445032</v>
      </c>
      <c r="E27" s="2">
        <f>SUM(E28:E33)</f>
        <v>8171</v>
      </c>
      <c r="F27" s="5">
        <f>SUM(F28:F33)</f>
        <v>74.433656957928804</v>
      </c>
      <c r="G27" s="23">
        <f>SUM(G28:G33)</f>
        <v>230</v>
      </c>
    </row>
    <row r="28" spans="1:7" ht="20.100000000000001" customHeight="1" x14ac:dyDescent="0.2">
      <c r="B28" s="7" t="s">
        <v>17</v>
      </c>
      <c r="C28" s="2">
        <f>SUM(E28,G28)</f>
        <v>3110</v>
      </c>
      <c r="D28" s="6">
        <f t="shared" si="1"/>
        <v>22.435332157554381</v>
      </c>
      <c r="E28" s="3">
        <v>3053</v>
      </c>
      <c r="F28" s="6">
        <f t="shared" ref="F28:F33" si="11">G28/$G$8*100</f>
        <v>18.446601941747574</v>
      </c>
      <c r="G28" s="32">
        <v>57</v>
      </c>
    </row>
    <row r="29" spans="1:7" ht="17.100000000000001" customHeight="1" x14ac:dyDescent="0.2">
      <c r="B29" s="7" t="s">
        <v>18</v>
      </c>
      <c r="C29" s="2">
        <f t="shared" ref="C29:C32" si="12">SUM(E29,G29)</f>
        <v>621</v>
      </c>
      <c r="D29" s="6">
        <f t="shared" si="1"/>
        <v>4.423868312757202</v>
      </c>
      <c r="E29" s="3">
        <v>602</v>
      </c>
      <c r="F29" s="6">
        <f t="shared" si="11"/>
        <v>6.1488673139158578</v>
      </c>
      <c r="G29" s="32">
        <v>19</v>
      </c>
    </row>
    <row r="30" spans="1:7" ht="17.100000000000001" customHeight="1" x14ac:dyDescent="0.2">
      <c r="B30" s="7" t="s">
        <v>19</v>
      </c>
      <c r="C30" s="2">
        <f t="shared" si="12"/>
        <v>245</v>
      </c>
      <c r="D30" s="6">
        <f t="shared" si="1"/>
        <v>1.660787771898883</v>
      </c>
      <c r="E30" s="3">
        <v>226</v>
      </c>
      <c r="F30" s="6">
        <f t="shared" si="11"/>
        <v>6.1488673139158578</v>
      </c>
      <c r="G30" s="32">
        <v>19</v>
      </c>
    </row>
    <row r="31" spans="1:7" ht="17.100000000000001" customHeight="1" x14ac:dyDescent="0.2">
      <c r="B31" s="7" t="s">
        <v>9</v>
      </c>
      <c r="C31" s="2">
        <f t="shared" si="12"/>
        <v>3765</v>
      </c>
      <c r="D31" s="6">
        <f t="shared" si="1"/>
        <v>27.35155790711346</v>
      </c>
      <c r="E31" s="3">
        <v>3722</v>
      </c>
      <c r="F31" s="6">
        <f t="shared" si="11"/>
        <v>13.915857605177994</v>
      </c>
      <c r="G31" s="32">
        <v>43</v>
      </c>
    </row>
    <row r="32" spans="1:7" ht="17.100000000000001" customHeight="1" x14ac:dyDescent="0.2">
      <c r="B32" s="7" t="s">
        <v>10</v>
      </c>
      <c r="C32" s="2">
        <f t="shared" si="12"/>
        <v>650</v>
      </c>
      <c r="D32" s="6">
        <f t="shared" si="1"/>
        <v>4.1078777189888305</v>
      </c>
      <c r="E32" s="3">
        <v>559</v>
      </c>
      <c r="F32" s="6">
        <f t="shared" si="11"/>
        <v>29.449838187702266</v>
      </c>
      <c r="G32" s="32">
        <v>91</v>
      </c>
    </row>
    <row r="33" spans="1:7" ht="17.100000000000001" customHeight="1" x14ac:dyDescent="0.2">
      <c r="B33" s="7" t="s">
        <v>11</v>
      </c>
      <c r="C33" s="2">
        <f>SUM(E33,G33)</f>
        <v>10</v>
      </c>
      <c r="D33" s="6">
        <f t="shared" si="1"/>
        <v>6.6137566137566134E-2</v>
      </c>
      <c r="E33" s="3">
        <v>9</v>
      </c>
      <c r="F33" s="6">
        <f t="shared" si="11"/>
        <v>0.3236245954692557</v>
      </c>
      <c r="G33" s="32">
        <v>1</v>
      </c>
    </row>
    <row r="34" spans="1:7" ht="12.2" customHeight="1" x14ac:dyDescent="0.2">
      <c r="A34" s="30"/>
      <c r="B34" s="8"/>
      <c r="C34" s="9" t="s">
        <v>4</v>
      </c>
      <c r="D34" s="10"/>
      <c r="E34" s="9"/>
      <c r="F34" s="11"/>
      <c r="G34" s="24"/>
    </row>
    <row r="35" spans="1:7" ht="9" customHeight="1" x14ac:dyDescent="0.2">
      <c r="B35" s="26"/>
      <c r="C35" s="27"/>
      <c r="D35" s="28"/>
      <c r="E35" s="27"/>
      <c r="F35" s="27"/>
      <c r="G35" s="27"/>
    </row>
    <row r="36" spans="1:7" ht="15" customHeight="1" x14ac:dyDescent="0.2">
      <c r="A36" s="29" t="s">
        <v>15</v>
      </c>
      <c r="C36" s="12"/>
      <c r="D36" s="12"/>
      <c r="E36" s="12"/>
      <c r="F36" s="12"/>
      <c r="G36" s="12"/>
    </row>
    <row r="37" spans="1:7" ht="15" customHeight="1" x14ac:dyDescent="0.2">
      <c r="A37" s="35" t="s">
        <v>23</v>
      </c>
      <c r="B37" s="35"/>
      <c r="C37" s="35"/>
      <c r="D37" s="35"/>
      <c r="E37" s="35"/>
      <c r="F37" s="35"/>
      <c r="G37" s="35"/>
    </row>
    <row r="38" spans="1:7" ht="15" customHeight="1" x14ac:dyDescent="0.2">
      <c r="A38" s="4" t="s">
        <v>12</v>
      </c>
    </row>
    <row r="39" spans="1:7" ht="15" customHeight="1" x14ac:dyDescent="0.2"/>
  </sheetData>
  <mergeCells count="9">
    <mergeCell ref="A1:G1"/>
    <mergeCell ref="A2:G2"/>
    <mergeCell ref="A37:G37"/>
    <mergeCell ref="A8:B8"/>
    <mergeCell ref="C4:G4"/>
    <mergeCell ref="C5:C6"/>
    <mergeCell ref="D5:E5"/>
    <mergeCell ref="F5:G5"/>
    <mergeCell ref="A4:B6"/>
  </mergeCells>
  <printOptions horizontalCentered="1"/>
  <pageMargins left="0.74803149606299213" right="0.74803149606299213" top="0.98425196850393704" bottom="0.98425196850393704" header="0.31496062992125984" footer="0.31496062992125984"/>
  <pageSetup scale="95" orientation="portrait" r:id="rId1"/>
  <ignoredErrors>
    <ignoredError sqref="E15 C15:D15 C21:D21 E21:F21 C27:D27 E27:F27 F9:F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451-15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LIZKA BATISTA</dc:creator>
  <cp:lastModifiedBy>LIZKA BATISTA</cp:lastModifiedBy>
  <cp:lastPrinted>2023-06-02T15:28:23Z</cp:lastPrinted>
  <dcterms:created xsi:type="dcterms:W3CDTF">2017-11-14T11:22:11Z</dcterms:created>
  <dcterms:modified xsi:type="dcterms:W3CDTF">2023-08-21T15:48:51Z</dcterms:modified>
</cp:coreProperties>
</file>