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2\ACCIDENTE DE TRANSITO\"/>
    </mc:Choice>
  </mc:AlternateContent>
  <bookViews>
    <workbookView xWindow="0" yWindow="0" windowWidth="21600" windowHeight="10425"/>
  </bookViews>
  <sheets>
    <sheet name="451-29" sheetId="1" r:id="rId1"/>
  </sheets>
  <definedNames>
    <definedName name="_xlnm.Print_Titles" localSheetId="0">'451-29'!$1:$8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8" i="1" l="1"/>
  <c r="G50" i="1" l="1"/>
  <c r="F50" i="1"/>
  <c r="F64" i="1"/>
  <c r="F70" i="1"/>
  <c r="E93" i="1"/>
  <c r="E59" i="1"/>
  <c r="E57" i="1"/>
  <c r="F39" i="1"/>
  <c r="I75" i="1"/>
  <c r="F74" i="1"/>
  <c r="G75" i="1"/>
  <c r="H75" i="1"/>
  <c r="J75" i="1"/>
  <c r="K75" i="1"/>
  <c r="L75" i="1"/>
  <c r="M75" i="1"/>
  <c r="F75" i="1"/>
  <c r="F84" i="1"/>
  <c r="F87" i="1" l="1"/>
  <c r="E31" i="1"/>
  <c r="E33" i="1"/>
  <c r="G21" i="1"/>
  <c r="F12" i="1"/>
  <c r="J36" i="1"/>
  <c r="G36" i="1"/>
  <c r="F36" i="1"/>
  <c r="E28" i="1"/>
  <c r="G33" i="1"/>
  <c r="F33" i="1"/>
  <c r="F31" i="1" s="1"/>
  <c r="G31" i="1"/>
  <c r="H31" i="1"/>
  <c r="I31" i="1"/>
  <c r="J31" i="1"/>
  <c r="K31" i="1"/>
  <c r="L31" i="1"/>
  <c r="M31" i="1"/>
  <c r="E34" i="1"/>
  <c r="F34" i="1"/>
  <c r="G34" i="1"/>
  <c r="H34" i="1"/>
  <c r="I34" i="1"/>
  <c r="J34" i="1"/>
  <c r="K34" i="1"/>
  <c r="L34" i="1"/>
  <c r="M34" i="1"/>
  <c r="F13" i="1"/>
  <c r="G11" i="1"/>
  <c r="F11" i="1"/>
  <c r="F10" i="1" s="1"/>
  <c r="G10" i="1"/>
  <c r="E35" i="1"/>
  <c r="E50" i="1"/>
  <c r="J23" i="1"/>
  <c r="G19" i="1"/>
  <c r="F19" i="1"/>
  <c r="E27" i="1"/>
  <c r="M33" i="1" l="1"/>
  <c r="L33" i="1"/>
  <c r="K33" i="1"/>
  <c r="J33" i="1"/>
  <c r="I33" i="1"/>
  <c r="H33" i="1"/>
  <c r="F29" i="1" l="1"/>
  <c r="G29" i="1"/>
  <c r="H29" i="1"/>
  <c r="I29" i="1"/>
  <c r="J29" i="1"/>
  <c r="K29" i="1"/>
  <c r="L29" i="1"/>
  <c r="M29" i="1"/>
  <c r="F93" i="1" l="1"/>
  <c r="G93" i="1"/>
  <c r="M47" i="1"/>
  <c r="M50" i="1"/>
  <c r="M46" i="1" s="1"/>
  <c r="J70" i="1"/>
  <c r="K70" i="1"/>
  <c r="L70" i="1"/>
  <c r="M70" i="1"/>
  <c r="K93" i="1"/>
  <c r="M35" i="1"/>
  <c r="L93" i="1"/>
  <c r="F26" i="1"/>
  <c r="F25" i="1"/>
  <c r="G25" i="1"/>
  <c r="I25" i="1"/>
  <c r="L25" i="1"/>
  <c r="F35" i="1"/>
  <c r="J35" i="1"/>
  <c r="I28" i="1"/>
  <c r="G26" i="1"/>
  <c r="I26" i="1"/>
  <c r="J26" i="1"/>
  <c r="L26" i="1"/>
  <c r="F24" i="1"/>
  <c r="F22" i="1"/>
  <c r="K22" i="1"/>
  <c r="F21" i="1"/>
  <c r="F18" i="1"/>
  <c r="G18" i="1"/>
  <c r="F17" i="1"/>
  <c r="I15" i="1"/>
  <c r="J15" i="1"/>
  <c r="L15" i="1"/>
  <c r="I14" i="1"/>
  <c r="I13" i="1"/>
  <c r="I12" i="1"/>
  <c r="J93" i="1"/>
  <c r="M93" i="1"/>
  <c r="I87" i="1"/>
  <c r="J87" i="1"/>
  <c r="L87" i="1"/>
  <c r="I64" i="1"/>
  <c r="L39" i="1"/>
  <c r="F47" i="1"/>
  <c r="I50" i="1"/>
  <c r="F46" i="1" l="1"/>
  <c r="I11" i="1"/>
  <c r="F14" i="1"/>
  <c r="F63" i="1"/>
  <c r="H35" i="1"/>
  <c r="H93" i="1"/>
  <c r="L35" i="1"/>
  <c r="M26" i="1"/>
  <c r="L21" i="1"/>
  <c r="K35" i="1"/>
  <c r="H26" i="1"/>
  <c r="I35" i="1"/>
  <c r="I93" i="1" l="1"/>
  <c r="H87" i="1"/>
  <c r="G87" i="1"/>
  <c r="G35" i="1"/>
  <c r="M87" i="1"/>
  <c r="F38" i="1"/>
  <c r="I39" i="1"/>
  <c r="F15" i="1" l="1"/>
  <c r="M15" i="1"/>
  <c r="H15" i="1"/>
  <c r="G15" i="1" l="1"/>
  <c r="F16" i="1"/>
  <c r="G16" i="1"/>
  <c r="G24" i="1" l="1"/>
  <c r="G70" i="1"/>
  <c r="K26" i="1"/>
  <c r="K87" i="1"/>
  <c r="E90" i="1"/>
  <c r="E26" i="1" s="1"/>
  <c r="F20" i="1"/>
  <c r="I53" i="1"/>
  <c r="K15" i="1" l="1"/>
  <c r="E79" i="1"/>
  <c r="E15" i="1" s="1"/>
  <c r="G84" i="1"/>
  <c r="H84" i="1"/>
  <c r="I84" i="1"/>
  <c r="J84" i="1"/>
  <c r="K84" i="1"/>
  <c r="L84" i="1"/>
  <c r="M84" i="1"/>
  <c r="F83" i="1"/>
  <c r="G74" i="1"/>
  <c r="I74" i="1"/>
  <c r="J74" i="1"/>
  <c r="K74" i="1"/>
  <c r="G23" i="1"/>
  <c r="F23" i="1"/>
  <c r="E76" i="1"/>
  <c r="E80" i="1"/>
  <c r="E86" i="1"/>
  <c r="E88" i="1"/>
  <c r="E95" i="1"/>
  <c r="E96" i="1"/>
  <c r="K83" i="1" l="1"/>
  <c r="G83" i="1"/>
  <c r="L83" i="1"/>
  <c r="J83" i="1"/>
  <c r="M83" i="1"/>
  <c r="I83" i="1"/>
  <c r="F73" i="1"/>
  <c r="H83" i="1"/>
  <c r="H74" i="1"/>
  <c r="F62" i="1" l="1"/>
  <c r="M74" i="1"/>
  <c r="M73" i="1" s="1"/>
  <c r="E82" i="1"/>
  <c r="G73" i="1"/>
  <c r="H73" i="1"/>
  <c r="E81" i="1" l="1"/>
  <c r="L74" i="1"/>
  <c r="H24" i="1" l="1"/>
  <c r="H70" i="1"/>
  <c r="M64" i="1"/>
  <c r="M63" i="1" s="1"/>
  <c r="M62" i="1" s="1"/>
  <c r="M36" i="1"/>
  <c r="G57" i="1"/>
  <c r="F28" i="1"/>
  <c r="F27" i="1" s="1"/>
  <c r="F53" i="1"/>
  <c r="E78" i="1"/>
  <c r="G13" i="1" l="1"/>
  <c r="I73" i="1"/>
  <c r="L73" i="1"/>
  <c r="J73" i="1"/>
  <c r="K73" i="1"/>
  <c r="E85" i="1"/>
  <c r="E84" i="1" s="1"/>
  <c r="E89" i="1"/>
  <c r="E87" i="1" s="1"/>
  <c r="G12" i="1" l="1"/>
  <c r="E83" i="1"/>
  <c r="G64" i="1"/>
  <c r="G14" i="1"/>
  <c r="G39" i="1"/>
  <c r="M57" i="1"/>
  <c r="I57" i="1"/>
  <c r="F57" i="1"/>
  <c r="E77" i="1"/>
  <c r="E75" i="1" s="1"/>
  <c r="E74" i="1" s="1"/>
  <c r="E73" i="1" l="1"/>
  <c r="K64" i="1"/>
  <c r="K63" i="1" s="1"/>
  <c r="K62" i="1" s="1"/>
  <c r="J64" i="1"/>
  <c r="J63" i="1" s="1"/>
  <c r="J62" i="1" s="1"/>
  <c r="K36" i="1"/>
  <c r="L18" i="1"/>
  <c r="H13" i="1"/>
  <c r="I27" i="1"/>
  <c r="G63" i="1"/>
  <c r="G62" i="1" s="1"/>
  <c r="F9" i="1"/>
  <c r="F37" i="1"/>
  <c r="I70" i="1" l="1"/>
  <c r="I24" i="1"/>
  <c r="I23" i="1" s="1"/>
  <c r="E71" i="1"/>
  <c r="E70" i="1" s="1"/>
  <c r="H12" i="1"/>
  <c r="G22" i="1"/>
  <c r="G28" i="1"/>
  <c r="G27" i="1" s="1"/>
  <c r="G53" i="1"/>
  <c r="H64" i="1"/>
  <c r="H63" i="1" s="1"/>
  <c r="H62" i="1" s="1"/>
  <c r="L14" i="1"/>
  <c r="E67" i="1"/>
  <c r="J57" i="1" l="1"/>
  <c r="M28" i="1"/>
  <c r="M27" i="1" s="1"/>
  <c r="H36" i="1"/>
  <c r="G20" i="1"/>
  <c r="G47" i="1"/>
  <c r="G46" i="1" s="1"/>
  <c r="K57" i="1"/>
  <c r="G17" i="1"/>
  <c r="G38" i="1"/>
  <c r="L64" i="1"/>
  <c r="L63" i="1" s="1"/>
  <c r="L62" i="1" s="1"/>
  <c r="L13" i="1"/>
  <c r="E66" i="1"/>
  <c r="E69" i="1"/>
  <c r="G37" i="1" l="1"/>
  <c r="M25" i="1"/>
  <c r="I63" i="1"/>
  <c r="E68" i="1"/>
  <c r="L12" i="1"/>
  <c r="L11" i="1" s="1"/>
  <c r="E65" i="1"/>
  <c r="E64" i="1" s="1"/>
  <c r="G9" i="1"/>
  <c r="E63" i="1" l="1"/>
  <c r="E62" i="1" s="1"/>
  <c r="I62" i="1"/>
  <c r="M24" i="1"/>
  <c r="M23" i="1" s="1"/>
  <c r="K47" i="1"/>
  <c r="K21" i="1"/>
  <c r="K20" i="1" s="1"/>
  <c r="I22" i="1"/>
  <c r="L28" i="1"/>
  <c r="L27" i="1" s="1"/>
  <c r="L53" i="1"/>
  <c r="I36" i="1"/>
  <c r="E61" i="1"/>
  <c r="E36" i="1" s="1"/>
  <c r="L36" i="1"/>
  <c r="M22" i="1" l="1"/>
  <c r="H57" i="1"/>
  <c r="K28" i="1"/>
  <c r="K27" i="1" s="1"/>
  <c r="K53" i="1"/>
  <c r="J28" i="1"/>
  <c r="J27" i="1" s="1"/>
  <c r="J53" i="1"/>
  <c r="I21" i="1"/>
  <c r="I20" i="1" s="1"/>
  <c r="I19" i="1" s="1"/>
  <c r="I47" i="1"/>
  <c r="I46" i="1" s="1"/>
  <c r="K25" i="1" l="1"/>
  <c r="J25" i="1"/>
  <c r="M21" i="1"/>
  <c r="M20" i="1" s="1"/>
  <c r="M19" i="1" s="1"/>
  <c r="L57" i="1" l="1"/>
  <c r="E55" i="1"/>
  <c r="E29" i="1" s="1"/>
  <c r="J24" i="1"/>
  <c r="J50" i="1"/>
  <c r="E51" i="1"/>
  <c r="M18" i="1"/>
  <c r="L24" i="1"/>
  <c r="L23" i="1" s="1"/>
  <c r="L50" i="1"/>
  <c r="K24" i="1"/>
  <c r="K23" i="1" s="1"/>
  <c r="K19" i="1" s="1"/>
  <c r="K50" i="1"/>
  <c r="K46" i="1" s="1"/>
  <c r="I18" i="1"/>
  <c r="L46" i="1" l="1"/>
  <c r="J22" i="1"/>
  <c r="H28" i="1"/>
  <c r="H27" i="1" s="1"/>
  <c r="H53" i="1"/>
  <c r="E54" i="1"/>
  <c r="I17" i="1"/>
  <c r="I38" i="1"/>
  <c r="I37" i="1" s="1"/>
  <c r="I16" i="1"/>
  <c r="E24" i="1"/>
  <c r="L38" i="1"/>
  <c r="L17" i="1"/>
  <c r="L16" i="1"/>
  <c r="K18" i="1"/>
  <c r="M17" i="1"/>
  <c r="M16" i="1"/>
  <c r="L37" i="1" l="1"/>
  <c r="J21" i="1"/>
  <c r="J20" i="1" s="1"/>
  <c r="J47" i="1"/>
  <c r="J46" i="1" s="1"/>
  <c r="L10" i="1"/>
  <c r="E53" i="1"/>
  <c r="K17" i="1"/>
  <c r="K16" i="1"/>
  <c r="M14" i="1"/>
  <c r="I10" i="1"/>
  <c r="I9" i="1" s="1"/>
  <c r="H25" i="1"/>
  <c r="H23" i="1" s="1"/>
  <c r="E23" i="1" s="1"/>
  <c r="H50" i="1"/>
  <c r="E52" i="1"/>
  <c r="L47" i="1"/>
  <c r="L22" i="1"/>
  <c r="L20" i="1" s="1"/>
  <c r="L19" i="1" s="1"/>
  <c r="L9" i="1" l="1"/>
  <c r="E25" i="1"/>
  <c r="K14" i="1"/>
  <c r="H22" i="1"/>
  <c r="E49" i="1"/>
  <c r="E22" i="1" s="1"/>
  <c r="M13" i="1"/>
  <c r="J19" i="1"/>
  <c r="K13" i="1" l="1"/>
  <c r="M12" i="1"/>
  <c r="M11" i="1" s="1"/>
  <c r="M10" i="1" s="1"/>
  <c r="M9" i="1" s="1"/>
  <c r="M39" i="1"/>
  <c r="M38" i="1" s="1"/>
  <c r="M37" i="1" s="1"/>
  <c r="J18" i="1"/>
  <c r="H21" i="1"/>
  <c r="H20" i="1" s="1"/>
  <c r="H19" i="1" s="1"/>
  <c r="H47" i="1"/>
  <c r="H46" i="1" s="1"/>
  <c r="E48" i="1"/>
  <c r="E20" i="1" l="1"/>
  <c r="E19" i="1" s="1"/>
  <c r="E21" i="1"/>
  <c r="E47" i="1"/>
  <c r="E46" i="1" s="1"/>
  <c r="J17" i="1"/>
  <c r="J16" i="1"/>
  <c r="K12" i="1"/>
  <c r="K11" i="1" s="1"/>
  <c r="K10" i="1" s="1"/>
  <c r="K9" i="1" s="1"/>
  <c r="K39" i="1"/>
  <c r="K38" i="1" s="1"/>
  <c r="K37" i="1" s="1"/>
  <c r="J14" i="1" l="1"/>
  <c r="H18" i="1"/>
  <c r="E45" i="1"/>
  <c r="E18" i="1" s="1"/>
  <c r="E44" i="1" l="1"/>
  <c r="J13" i="1"/>
  <c r="E41" i="1"/>
  <c r="E13" i="1" s="1"/>
  <c r="J12" i="1" l="1"/>
  <c r="J11" i="1" s="1"/>
  <c r="J10" i="1" s="1"/>
  <c r="J9" i="1" s="1"/>
  <c r="J39" i="1"/>
  <c r="J38" i="1" s="1"/>
  <c r="J37" i="1" s="1"/>
  <c r="E40" i="1"/>
  <c r="H17" i="1"/>
  <c r="H16" i="1"/>
  <c r="E43" i="1"/>
  <c r="E17" i="1" l="1"/>
  <c r="E16" i="1"/>
  <c r="E12" i="1"/>
  <c r="E39" i="1"/>
  <c r="E38" i="1" s="1"/>
  <c r="E37" i="1" s="1"/>
  <c r="H14" i="1"/>
  <c r="H11" i="1" s="1"/>
  <c r="H10" i="1" s="1"/>
  <c r="H9" i="1" s="1"/>
  <c r="H39" i="1"/>
  <c r="H38" i="1" s="1"/>
  <c r="H37" i="1" s="1"/>
  <c r="E42" i="1"/>
  <c r="E14" i="1" s="1"/>
  <c r="E11" i="1" l="1"/>
  <c r="E10" i="1" s="1"/>
  <c r="E9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PAIRCA-PAN01_SQL2008 SOCIALES21 VCONDUCTOR.odc" keepAlive="1" name="PAIRCA-PAN01_SQL2008 SOCIALES21 VCONDUCTOR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CONDUCTOR&quot;" commandType="3"/>
  </connection>
  <connection id="5" odcFile="C:\Users\libatista\Documents\Mis archivos de origen de datos\PAIRCA-PAN01_SQL2008 SOCIALES22 VCONDUCTOR.odc" keepAlive="1" name="PAIRCA-PAN01_SQL2008 SOCIALES22 VCONDUCTOR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CONDUCTOR&quot;" commandType="3"/>
  </connection>
  <connection id="6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<sst xmlns="http://schemas.openxmlformats.org/spreadsheetml/2006/main" count="286" uniqueCount="49">
  <si>
    <t xml:space="preserve"> </t>
  </si>
  <si>
    <t>Total</t>
  </si>
  <si>
    <t>Colisión</t>
  </si>
  <si>
    <t>Atropello</t>
  </si>
  <si>
    <t>Vuelco</t>
  </si>
  <si>
    <t>-</t>
  </si>
  <si>
    <t>Particular</t>
  </si>
  <si>
    <t>Motocicleta y motoneta</t>
  </si>
  <si>
    <t>Comercial</t>
  </si>
  <si>
    <t>Microbús</t>
  </si>
  <si>
    <t>Ómnibus</t>
  </si>
  <si>
    <t>Camión</t>
  </si>
  <si>
    <t>Mula</t>
  </si>
  <si>
    <t>Taxi</t>
  </si>
  <si>
    <t xml:space="preserve">Colisión con objeto fijo </t>
  </si>
  <si>
    <t>Colisión y atropello</t>
  </si>
  <si>
    <t xml:space="preserve">Oficial (funcionario público y  </t>
  </si>
  <si>
    <t>Distrito de Panamá</t>
  </si>
  <si>
    <t>Distrito de San Miguelito</t>
  </si>
  <si>
    <t>Resto de la República</t>
  </si>
  <si>
    <t>Caída de persona o cosa del vehículo en marcha</t>
  </si>
  <si>
    <t>Placa y tipo de vehículo implicado</t>
  </si>
  <si>
    <t>Bicicleta</t>
  </si>
  <si>
    <t>Fuente: Departamento de Operaciones del Tránsito de la Policía Nacional.</t>
  </si>
  <si>
    <t xml:space="preserve">Clase </t>
  </si>
  <si>
    <t>Colisión y vuelco</t>
  </si>
  <si>
    <t>Ambulancia</t>
  </si>
  <si>
    <t>TOTAL</t>
  </si>
  <si>
    <t>Automóviles para pasajeros</t>
  </si>
  <si>
    <t>Camioneta</t>
  </si>
  <si>
    <t>Sedán y coupé</t>
  </si>
  <si>
    <t>Pick-up (doble cabina)</t>
  </si>
  <si>
    <t>Panel</t>
  </si>
  <si>
    <t>Camiones</t>
  </si>
  <si>
    <t xml:space="preserve">    propiedad del Estado)</t>
  </si>
  <si>
    <t>Otros</t>
  </si>
  <si>
    <t>Automóviles para pasajeros;</t>
  </si>
  <si>
    <t>- Cantidad nula o cero.</t>
  </si>
  <si>
    <t>Conductores implicados</t>
  </si>
  <si>
    <t xml:space="preserve">  Otras   (1)</t>
  </si>
  <si>
    <t xml:space="preserve">  propiedad del Estado)</t>
  </si>
  <si>
    <t>Grúa</t>
  </si>
  <si>
    <t>Camiones; Camión</t>
  </si>
  <si>
    <t>Taxi; Sedán y coupé</t>
  </si>
  <si>
    <t xml:space="preserve">Cuadro 29. CONDUCTORES IMPLICADOS EN ACCIDENTES DE TRÁNSITO FATALES EN LA REPÚBLICA, </t>
  </si>
  <si>
    <t xml:space="preserve">DISTRITOS DE  PANAMÁ, SAN MIGUELITO Y RESTO DE LA REPÚBLICA, POR CLASE, </t>
  </si>
  <si>
    <t>SEGÚN CLASE DE PLACA Y TIPO DE VEHÍCULO: AÑO 2022</t>
  </si>
  <si>
    <t xml:space="preserve">(1) Incluye atropello y colisión, atropello y vuelco, atropello y fuga, y los accidentes que no se especifican en ninguna de las </t>
  </si>
  <si>
    <t>clases mencionadas.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</si>
</sst>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0" fontId="1" fillId="0" borderId="4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Fill="1" applyBorder="1"/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2" fillId="2" borderId="1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readingOrder="1"/>
    </xf>
    <xf numFmtId="3" fontId="1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3" fontId="2" fillId="2" borderId="1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2" fillId="0" borderId="10" xfId="0" applyFont="1" applyFill="1" applyBorder="1"/>
    <xf numFmtId="0" fontId="1" fillId="0" borderId="10" xfId="0" applyFont="1" applyFill="1" applyBorder="1"/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3" fontId="2" fillId="0" borderId="5" xfId="0" applyNumberFormat="1" applyFont="1" applyFill="1" applyBorder="1" applyAlignment="1">
      <alignment horizontal="right" vertical="center" wrapText="1"/>
    </xf>
    <xf numFmtId="49" fontId="0" fillId="0" borderId="0" xfId="0" quotePrefix="1" applyNumberFormat="1" applyFont="1" applyFill="1" applyAlignment="1">
      <alignment horizontal="left"/>
    </xf>
    <xf numFmtId="164" fontId="2" fillId="0" borderId="6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0" fillId="0" borderId="6" xfId="0" applyNumberFormat="1" applyFill="1" applyBorder="1"/>
    <xf numFmtId="0" fontId="0" fillId="0" borderId="0" xfId="0" applyFill="1"/>
    <xf numFmtId="164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>
      <alignment horizontal="distributed" justifyLastLine="1" readingOrder="1"/>
    </xf>
    <xf numFmtId="3" fontId="2" fillId="0" borderId="0" xfId="0" applyNumberFormat="1" applyFont="1" applyFill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b val="0"/>
        <i val="0"/>
      </font>
    </dxf>
  </dxfs>
  <tableStyles count="1" defaultTableStyle="TableStyleMedium2" defaultPivotStyle="PivotStyleLight16">
    <tableStyle name="Estilo de tabla dinámica 1" table="0" count="1">
      <tableStyleElement type="wholeTable" dxfId="0"/>
    </tableStyle>
  </tableStyles>
  <colors>
    <mruColors>
      <color rgb="FFFFEDB3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tabSelected="1" zoomScaleNormal="100" workbookViewId="0">
      <selection sqref="A1:M1"/>
    </sheetView>
  </sheetViews>
  <sheetFormatPr baseColWidth="10" defaultRowHeight="20.25" customHeight="1" x14ac:dyDescent="0.2"/>
  <cols>
    <col min="1" max="3" width="1.5703125" style="2" customWidth="1"/>
    <col min="4" max="4" width="23.140625" style="2" customWidth="1"/>
    <col min="5" max="5" width="7.5703125" style="3" customWidth="1"/>
    <col min="6" max="6" width="10" style="2" customWidth="1"/>
    <col min="7" max="7" width="9" style="2" customWidth="1"/>
    <col min="8" max="8" width="7.42578125" style="2" customWidth="1"/>
    <col min="9" max="9" width="9.140625" style="2" customWidth="1"/>
    <col min="10" max="10" width="8.7109375" style="2" customWidth="1"/>
    <col min="11" max="11" width="11.5703125" style="2" customWidth="1"/>
    <col min="12" max="12" width="8.85546875" style="2" customWidth="1"/>
    <col min="13" max="13" width="6.5703125" style="1" customWidth="1"/>
    <col min="14" max="14" width="11.42578125" style="1"/>
    <col min="15" max="201" width="11.42578125" style="2"/>
    <col min="202" max="202" width="38.85546875" style="2" customWidth="1"/>
    <col min="203" max="203" width="9.5703125" style="2" customWidth="1"/>
    <col min="204" max="205" width="12.140625" style="2" customWidth="1"/>
    <col min="206" max="206" width="10.140625" style="2" customWidth="1"/>
    <col min="207" max="207" width="14" style="2" customWidth="1"/>
    <col min="208" max="208" width="12" style="2" customWidth="1"/>
    <col min="209" max="209" width="12.42578125" style="2" customWidth="1"/>
    <col min="210" max="210" width="8.28515625" style="2" customWidth="1"/>
    <col min="211" max="457" width="11.42578125" style="2"/>
    <col min="458" max="458" width="38.85546875" style="2" customWidth="1"/>
    <col min="459" max="459" width="9.5703125" style="2" customWidth="1"/>
    <col min="460" max="461" width="12.140625" style="2" customWidth="1"/>
    <col min="462" max="462" width="10.140625" style="2" customWidth="1"/>
    <col min="463" max="463" width="14" style="2" customWidth="1"/>
    <col min="464" max="464" width="12" style="2" customWidth="1"/>
    <col min="465" max="465" width="12.42578125" style="2" customWidth="1"/>
    <col min="466" max="466" width="8.28515625" style="2" customWidth="1"/>
    <col min="467" max="713" width="11.42578125" style="2"/>
    <col min="714" max="714" width="38.85546875" style="2" customWidth="1"/>
    <col min="715" max="715" width="9.5703125" style="2" customWidth="1"/>
    <col min="716" max="717" width="12.140625" style="2" customWidth="1"/>
    <col min="718" max="718" width="10.140625" style="2" customWidth="1"/>
    <col min="719" max="719" width="14" style="2" customWidth="1"/>
    <col min="720" max="720" width="12" style="2" customWidth="1"/>
    <col min="721" max="721" width="12.42578125" style="2" customWidth="1"/>
    <col min="722" max="722" width="8.28515625" style="2" customWidth="1"/>
    <col min="723" max="969" width="11.42578125" style="2"/>
    <col min="970" max="970" width="38.85546875" style="2" customWidth="1"/>
    <col min="971" max="971" width="9.5703125" style="2" customWidth="1"/>
    <col min="972" max="973" width="12.140625" style="2" customWidth="1"/>
    <col min="974" max="974" width="10.140625" style="2" customWidth="1"/>
    <col min="975" max="975" width="14" style="2" customWidth="1"/>
    <col min="976" max="976" width="12" style="2" customWidth="1"/>
    <col min="977" max="977" width="12.42578125" style="2" customWidth="1"/>
    <col min="978" max="978" width="8.28515625" style="2" customWidth="1"/>
    <col min="979" max="1225" width="11.42578125" style="2"/>
    <col min="1226" max="1226" width="38.85546875" style="2" customWidth="1"/>
    <col min="1227" max="1227" width="9.5703125" style="2" customWidth="1"/>
    <col min="1228" max="1229" width="12.140625" style="2" customWidth="1"/>
    <col min="1230" max="1230" width="10.140625" style="2" customWidth="1"/>
    <col min="1231" max="1231" width="14" style="2" customWidth="1"/>
    <col min="1232" max="1232" width="12" style="2" customWidth="1"/>
    <col min="1233" max="1233" width="12.42578125" style="2" customWidth="1"/>
    <col min="1234" max="1234" width="8.28515625" style="2" customWidth="1"/>
    <col min="1235" max="1481" width="11.42578125" style="2"/>
    <col min="1482" max="1482" width="38.85546875" style="2" customWidth="1"/>
    <col min="1483" max="1483" width="9.5703125" style="2" customWidth="1"/>
    <col min="1484" max="1485" width="12.140625" style="2" customWidth="1"/>
    <col min="1486" max="1486" width="10.140625" style="2" customWidth="1"/>
    <col min="1487" max="1487" width="14" style="2" customWidth="1"/>
    <col min="1488" max="1488" width="12" style="2" customWidth="1"/>
    <col min="1489" max="1489" width="12.42578125" style="2" customWidth="1"/>
    <col min="1490" max="1490" width="8.28515625" style="2" customWidth="1"/>
    <col min="1491" max="1737" width="11.42578125" style="2"/>
    <col min="1738" max="1738" width="38.85546875" style="2" customWidth="1"/>
    <col min="1739" max="1739" width="9.5703125" style="2" customWidth="1"/>
    <col min="1740" max="1741" width="12.140625" style="2" customWidth="1"/>
    <col min="1742" max="1742" width="10.140625" style="2" customWidth="1"/>
    <col min="1743" max="1743" width="14" style="2" customWidth="1"/>
    <col min="1744" max="1744" width="12" style="2" customWidth="1"/>
    <col min="1745" max="1745" width="12.42578125" style="2" customWidth="1"/>
    <col min="1746" max="1746" width="8.28515625" style="2" customWidth="1"/>
    <col min="1747" max="1993" width="11.42578125" style="2"/>
    <col min="1994" max="1994" width="38.85546875" style="2" customWidth="1"/>
    <col min="1995" max="1995" width="9.5703125" style="2" customWidth="1"/>
    <col min="1996" max="1997" width="12.140625" style="2" customWidth="1"/>
    <col min="1998" max="1998" width="10.140625" style="2" customWidth="1"/>
    <col min="1999" max="1999" width="14" style="2" customWidth="1"/>
    <col min="2000" max="2000" width="12" style="2" customWidth="1"/>
    <col min="2001" max="2001" width="12.42578125" style="2" customWidth="1"/>
    <col min="2002" max="2002" width="8.28515625" style="2" customWidth="1"/>
    <col min="2003" max="2249" width="11.42578125" style="2"/>
    <col min="2250" max="2250" width="38.85546875" style="2" customWidth="1"/>
    <col min="2251" max="2251" width="9.5703125" style="2" customWidth="1"/>
    <col min="2252" max="2253" width="12.140625" style="2" customWidth="1"/>
    <col min="2254" max="2254" width="10.140625" style="2" customWidth="1"/>
    <col min="2255" max="2255" width="14" style="2" customWidth="1"/>
    <col min="2256" max="2256" width="12" style="2" customWidth="1"/>
    <col min="2257" max="2257" width="12.42578125" style="2" customWidth="1"/>
    <col min="2258" max="2258" width="8.28515625" style="2" customWidth="1"/>
    <col min="2259" max="2505" width="11.42578125" style="2"/>
    <col min="2506" max="2506" width="38.85546875" style="2" customWidth="1"/>
    <col min="2507" max="2507" width="9.5703125" style="2" customWidth="1"/>
    <col min="2508" max="2509" width="12.140625" style="2" customWidth="1"/>
    <col min="2510" max="2510" width="10.140625" style="2" customWidth="1"/>
    <col min="2511" max="2511" width="14" style="2" customWidth="1"/>
    <col min="2512" max="2512" width="12" style="2" customWidth="1"/>
    <col min="2513" max="2513" width="12.42578125" style="2" customWidth="1"/>
    <col min="2514" max="2514" width="8.28515625" style="2" customWidth="1"/>
    <col min="2515" max="2761" width="11.42578125" style="2"/>
    <col min="2762" max="2762" width="38.85546875" style="2" customWidth="1"/>
    <col min="2763" max="2763" width="9.5703125" style="2" customWidth="1"/>
    <col min="2764" max="2765" width="12.140625" style="2" customWidth="1"/>
    <col min="2766" max="2766" width="10.140625" style="2" customWidth="1"/>
    <col min="2767" max="2767" width="14" style="2" customWidth="1"/>
    <col min="2768" max="2768" width="12" style="2" customWidth="1"/>
    <col min="2769" max="2769" width="12.42578125" style="2" customWidth="1"/>
    <col min="2770" max="2770" width="8.28515625" style="2" customWidth="1"/>
    <col min="2771" max="3017" width="11.42578125" style="2"/>
    <col min="3018" max="3018" width="38.85546875" style="2" customWidth="1"/>
    <col min="3019" max="3019" width="9.5703125" style="2" customWidth="1"/>
    <col min="3020" max="3021" width="12.140625" style="2" customWidth="1"/>
    <col min="3022" max="3022" width="10.140625" style="2" customWidth="1"/>
    <col min="3023" max="3023" width="14" style="2" customWidth="1"/>
    <col min="3024" max="3024" width="12" style="2" customWidth="1"/>
    <col min="3025" max="3025" width="12.42578125" style="2" customWidth="1"/>
    <col min="3026" max="3026" width="8.28515625" style="2" customWidth="1"/>
    <col min="3027" max="3273" width="11.42578125" style="2"/>
    <col min="3274" max="3274" width="38.85546875" style="2" customWidth="1"/>
    <col min="3275" max="3275" width="9.5703125" style="2" customWidth="1"/>
    <col min="3276" max="3277" width="12.140625" style="2" customWidth="1"/>
    <col min="3278" max="3278" width="10.140625" style="2" customWidth="1"/>
    <col min="3279" max="3279" width="14" style="2" customWidth="1"/>
    <col min="3280" max="3280" width="12" style="2" customWidth="1"/>
    <col min="3281" max="3281" width="12.42578125" style="2" customWidth="1"/>
    <col min="3282" max="3282" width="8.28515625" style="2" customWidth="1"/>
    <col min="3283" max="3529" width="11.42578125" style="2"/>
    <col min="3530" max="3530" width="38.85546875" style="2" customWidth="1"/>
    <col min="3531" max="3531" width="9.5703125" style="2" customWidth="1"/>
    <col min="3532" max="3533" width="12.140625" style="2" customWidth="1"/>
    <col min="3534" max="3534" width="10.140625" style="2" customWidth="1"/>
    <col min="3535" max="3535" width="14" style="2" customWidth="1"/>
    <col min="3536" max="3536" width="12" style="2" customWidth="1"/>
    <col min="3537" max="3537" width="12.42578125" style="2" customWidth="1"/>
    <col min="3538" max="3538" width="8.28515625" style="2" customWidth="1"/>
    <col min="3539" max="3785" width="11.42578125" style="2"/>
    <col min="3786" max="3786" width="38.85546875" style="2" customWidth="1"/>
    <col min="3787" max="3787" width="9.5703125" style="2" customWidth="1"/>
    <col min="3788" max="3789" width="12.140625" style="2" customWidth="1"/>
    <col min="3790" max="3790" width="10.140625" style="2" customWidth="1"/>
    <col min="3791" max="3791" width="14" style="2" customWidth="1"/>
    <col min="3792" max="3792" width="12" style="2" customWidth="1"/>
    <col min="3793" max="3793" width="12.42578125" style="2" customWidth="1"/>
    <col min="3794" max="3794" width="8.28515625" style="2" customWidth="1"/>
    <col min="3795" max="4041" width="11.42578125" style="2"/>
    <col min="4042" max="4042" width="38.85546875" style="2" customWidth="1"/>
    <col min="4043" max="4043" width="9.5703125" style="2" customWidth="1"/>
    <col min="4044" max="4045" width="12.140625" style="2" customWidth="1"/>
    <col min="4046" max="4046" width="10.140625" style="2" customWidth="1"/>
    <col min="4047" max="4047" width="14" style="2" customWidth="1"/>
    <col min="4048" max="4048" width="12" style="2" customWidth="1"/>
    <col min="4049" max="4049" width="12.42578125" style="2" customWidth="1"/>
    <col min="4050" max="4050" width="8.28515625" style="2" customWidth="1"/>
    <col min="4051" max="4297" width="11.42578125" style="2"/>
    <col min="4298" max="4298" width="38.85546875" style="2" customWidth="1"/>
    <col min="4299" max="4299" width="9.5703125" style="2" customWidth="1"/>
    <col min="4300" max="4301" width="12.140625" style="2" customWidth="1"/>
    <col min="4302" max="4302" width="10.140625" style="2" customWidth="1"/>
    <col min="4303" max="4303" width="14" style="2" customWidth="1"/>
    <col min="4304" max="4304" width="12" style="2" customWidth="1"/>
    <col min="4305" max="4305" width="12.42578125" style="2" customWidth="1"/>
    <col min="4306" max="4306" width="8.28515625" style="2" customWidth="1"/>
    <col min="4307" max="4553" width="11.42578125" style="2"/>
    <col min="4554" max="4554" width="38.85546875" style="2" customWidth="1"/>
    <col min="4555" max="4555" width="9.5703125" style="2" customWidth="1"/>
    <col min="4556" max="4557" width="12.140625" style="2" customWidth="1"/>
    <col min="4558" max="4558" width="10.140625" style="2" customWidth="1"/>
    <col min="4559" max="4559" width="14" style="2" customWidth="1"/>
    <col min="4560" max="4560" width="12" style="2" customWidth="1"/>
    <col min="4561" max="4561" width="12.42578125" style="2" customWidth="1"/>
    <col min="4562" max="4562" width="8.28515625" style="2" customWidth="1"/>
    <col min="4563" max="4809" width="11.42578125" style="2"/>
    <col min="4810" max="4810" width="38.85546875" style="2" customWidth="1"/>
    <col min="4811" max="4811" width="9.5703125" style="2" customWidth="1"/>
    <col min="4812" max="4813" width="12.140625" style="2" customWidth="1"/>
    <col min="4814" max="4814" width="10.140625" style="2" customWidth="1"/>
    <col min="4815" max="4815" width="14" style="2" customWidth="1"/>
    <col min="4816" max="4816" width="12" style="2" customWidth="1"/>
    <col min="4817" max="4817" width="12.42578125" style="2" customWidth="1"/>
    <col min="4818" max="4818" width="8.28515625" style="2" customWidth="1"/>
    <col min="4819" max="5065" width="11.42578125" style="2"/>
    <col min="5066" max="5066" width="38.85546875" style="2" customWidth="1"/>
    <col min="5067" max="5067" width="9.5703125" style="2" customWidth="1"/>
    <col min="5068" max="5069" width="12.140625" style="2" customWidth="1"/>
    <col min="5070" max="5070" width="10.140625" style="2" customWidth="1"/>
    <col min="5071" max="5071" width="14" style="2" customWidth="1"/>
    <col min="5072" max="5072" width="12" style="2" customWidth="1"/>
    <col min="5073" max="5073" width="12.42578125" style="2" customWidth="1"/>
    <col min="5074" max="5074" width="8.28515625" style="2" customWidth="1"/>
    <col min="5075" max="5321" width="11.42578125" style="2"/>
    <col min="5322" max="5322" width="38.85546875" style="2" customWidth="1"/>
    <col min="5323" max="5323" width="9.5703125" style="2" customWidth="1"/>
    <col min="5324" max="5325" width="12.140625" style="2" customWidth="1"/>
    <col min="5326" max="5326" width="10.140625" style="2" customWidth="1"/>
    <col min="5327" max="5327" width="14" style="2" customWidth="1"/>
    <col min="5328" max="5328" width="12" style="2" customWidth="1"/>
    <col min="5329" max="5329" width="12.42578125" style="2" customWidth="1"/>
    <col min="5330" max="5330" width="8.28515625" style="2" customWidth="1"/>
    <col min="5331" max="5577" width="11.42578125" style="2"/>
    <col min="5578" max="5578" width="38.85546875" style="2" customWidth="1"/>
    <col min="5579" max="5579" width="9.5703125" style="2" customWidth="1"/>
    <col min="5580" max="5581" width="12.140625" style="2" customWidth="1"/>
    <col min="5582" max="5582" width="10.140625" style="2" customWidth="1"/>
    <col min="5583" max="5583" width="14" style="2" customWidth="1"/>
    <col min="5584" max="5584" width="12" style="2" customWidth="1"/>
    <col min="5585" max="5585" width="12.42578125" style="2" customWidth="1"/>
    <col min="5586" max="5586" width="8.28515625" style="2" customWidth="1"/>
    <col min="5587" max="5833" width="11.42578125" style="2"/>
    <col min="5834" max="5834" width="38.85546875" style="2" customWidth="1"/>
    <col min="5835" max="5835" width="9.5703125" style="2" customWidth="1"/>
    <col min="5836" max="5837" width="12.140625" style="2" customWidth="1"/>
    <col min="5838" max="5838" width="10.140625" style="2" customWidth="1"/>
    <col min="5839" max="5839" width="14" style="2" customWidth="1"/>
    <col min="5840" max="5840" width="12" style="2" customWidth="1"/>
    <col min="5841" max="5841" width="12.42578125" style="2" customWidth="1"/>
    <col min="5842" max="5842" width="8.28515625" style="2" customWidth="1"/>
    <col min="5843" max="6089" width="11.42578125" style="2"/>
    <col min="6090" max="6090" width="38.85546875" style="2" customWidth="1"/>
    <col min="6091" max="6091" width="9.5703125" style="2" customWidth="1"/>
    <col min="6092" max="6093" width="12.140625" style="2" customWidth="1"/>
    <col min="6094" max="6094" width="10.140625" style="2" customWidth="1"/>
    <col min="6095" max="6095" width="14" style="2" customWidth="1"/>
    <col min="6096" max="6096" width="12" style="2" customWidth="1"/>
    <col min="6097" max="6097" width="12.42578125" style="2" customWidth="1"/>
    <col min="6098" max="6098" width="8.28515625" style="2" customWidth="1"/>
    <col min="6099" max="6345" width="11.42578125" style="2"/>
    <col min="6346" max="6346" width="38.85546875" style="2" customWidth="1"/>
    <col min="6347" max="6347" width="9.5703125" style="2" customWidth="1"/>
    <col min="6348" max="6349" width="12.140625" style="2" customWidth="1"/>
    <col min="6350" max="6350" width="10.140625" style="2" customWidth="1"/>
    <col min="6351" max="6351" width="14" style="2" customWidth="1"/>
    <col min="6352" max="6352" width="12" style="2" customWidth="1"/>
    <col min="6353" max="6353" width="12.42578125" style="2" customWidth="1"/>
    <col min="6354" max="6354" width="8.28515625" style="2" customWidth="1"/>
    <col min="6355" max="6601" width="11.42578125" style="2"/>
    <col min="6602" max="6602" width="38.85546875" style="2" customWidth="1"/>
    <col min="6603" max="6603" width="9.5703125" style="2" customWidth="1"/>
    <col min="6604" max="6605" width="12.140625" style="2" customWidth="1"/>
    <col min="6606" max="6606" width="10.140625" style="2" customWidth="1"/>
    <col min="6607" max="6607" width="14" style="2" customWidth="1"/>
    <col min="6608" max="6608" width="12" style="2" customWidth="1"/>
    <col min="6609" max="6609" width="12.42578125" style="2" customWidth="1"/>
    <col min="6610" max="6610" width="8.28515625" style="2" customWidth="1"/>
    <col min="6611" max="6857" width="11.42578125" style="2"/>
    <col min="6858" max="6858" width="38.85546875" style="2" customWidth="1"/>
    <col min="6859" max="6859" width="9.5703125" style="2" customWidth="1"/>
    <col min="6860" max="6861" width="12.140625" style="2" customWidth="1"/>
    <col min="6862" max="6862" width="10.140625" style="2" customWidth="1"/>
    <col min="6863" max="6863" width="14" style="2" customWidth="1"/>
    <col min="6864" max="6864" width="12" style="2" customWidth="1"/>
    <col min="6865" max="6865" width="12.42578125" style="2" customWidth="1"/>
    <col min="6866" max="6866" width="8.28515625" style="2" customWidth="1"/>
    <col min="6867" max="7113" width="11.42578125" style="2"/>
    <col min="7114" max="7114" width="38.85546875" style="2" customWidth="1"/>
    <col min="7115" max="7115" width="9.5703125" style="2" customWidth="1"/>
    <col min="7116" max="7117" width="12.140625" style="2" customWidth="1"/>
    <col min="7118" max="7118" width="10.140625" style="2" customWidth="1"/>
    <col min="7119" max="7119" width="14" style="2" customWidth="1"/>
    <col min="7120" max="7120" width="12" style="2" customWidth="1"/>
    <col min="7121" max="7121" width="12.42578125" style="2" customWidth="1"/>
    <col min="7122" max="7122" width="8.28515625" style="2" customWidth="1"/>
    <col min="7123" max="7369" width="11.42578125" style="2"/>
    <col min="7370" max="7370" width="38.85546875" style="2" customWidth="1"/>
    <col min="7371" max="7371" width="9.5703125" style="2" customWidth="1"/>
    <col min="7372" max="7373" width="12.140625" style="2" customWidth="1"/>
    <col min="7374" max="7374" width="10.140625" style="2" customWidth="1"/>
    <col min="7375" max="7375" width="14" style="2" customWidth="1"/>
    <col min="7376" max="7376" width="12" style="2" customWidth="1"/>
    <col min="7377" max="7377" width="12.42578125" style="2" customWidth="1"/>
    <col min="7378" max="7378" width="8.28515625" style="2" customWidth="1"/>
    <col min="7379" max="7625" width="11.42578125" style="2"/>
    <col min="7626" max="7626" width="38.85546875" style="2" customWidth="1"/>
    <col min="7627" max="7627" width="9.5703125" style="2" customWidth="1"/>
    <col min="7628" max="7629" width="12.140625" style="2" customWidth="1"/>
    <col min="7630" max="7630" width="10.140625" style="2" customWidth="1"/>
    <col min="7631" max="7631" width="14" style="2" customWidth="1"/>
    <col min="7632" max="7632" width="12" style="2" customWidth="1"/>
    <col min="7633" max="7633" width="12.42578125" style="2" customWidth="1"/>
    <col min="7634" max="7634" width="8.28515625" style="2" customWidth="1"/>
    <col min="7635" max="7881" width="11.42578125" style="2"/>
    <col min="7882" max="7882" width="38.85546875" style="2" customWidth="1"/>
    <col min="7883" max="7883" width="9.5703125" style="2" customWidth="1"/>
    <col min="7884" max="7885" width="12.140625" style="2" customWidth="1"/>
    <col min="7886" max="7886" width="10.140625" style="2" customWidth="1"/>
    <col min="7887" max="7887" width="14" style="2" customWidth="1"/>
    <col min="7888" max="7888" width="12" style="2" customWidth="1"/>
    <col min="7889" max="7889" width="12.42578125" style="2" customWidth="1"/>
    <col min="7890" max="7890" width="8.28515625" style="2" customWidth="1"/>
    <col min="7891" max="8137" width="11.42578125" style="2"/>
    <col min="8138" max="8138" width="38.85546875" style="2" customWidth="1"/>
    <col min="8139" max="8139" width="9.5703125" style="2" customWidth="1"/>
    <col min="8140" max="8141" width="12.140625" style="2" customWidth="1"/>
    <col min="8142" max="8142" width="10.140625" style="2" customWidth="1"/>
    <col min="8143" max="8143" width="14" style="2" customWidth="1"/>
    <col min="8144" max="8144" width="12" style="2" customWidth="1"/>
    <col min="8145" max="8145" width="12.42578125" style="2" customWidth="1"/>
    <col min="8146" max="8146" width="8.28515625" style="2" customWidth="1"/>
    <col min="8147" max="8393" width="11.42578125" style="2"/>
    <col min="8394" max="8394" width="38.85546875" style="2" customWidth="1"/>
    <col min="8395" max="8395" width="9.5703125" style="2" customWidth="1"/>
    <col min="8396" max="8397" width="12.140625" style="2" customWidth="1"/>
    <col min="8398" max="8398" width="10.140625" style="2" customWidth="1"/>
    <col min="8399" max="8399" width="14" style="2" customWidth="1"/>
    <col min="8400" max="8400" width="12" style="2" customWidth="1"/>
    <col min="8401" max="8401" width="12.42578125" style="2" customWidth="1"/>
    <col min="8402" max="8402" width="8.28515625" style="2" customWidth="1"/>
    <col min="8403" max="8649" width="11.42578125" style="2"/>
    <col min="8650" max="8650" width="38.85546875" style="2" customWidth="1"/>
    <col min="8651" max="8651" width="9.5703125" style="2" customWidth="1"/>
    <col min="8652" max="8653" width="12.140625" style="2" customWidth="1"/>
    <col min="8654" max="8654" width="10.140625" style="2" customWidth="1"/>
    <col min="8655" max="8655" width="14" style="2" customWidth="1"/>
    <col min="8656" max="8656" width="12" style="2" customWidth="1"/>
    <col min="8657" max="8657" width="12.42578125" style="2" customWidth="1"/>
    <col min="8658" max="8658" width="8.28515625" style="2" customWidth="1"/>
    <col min="8659" max="8905" width="11.42578125" style="2"/>
    <col min="8906" max="8906" width="38.85546875" style="2" customWidth="1"/>
    <col min="8907" max="8907" width="9.5703125" style="2" customWidth="1"/>
    <col min="8908" max="8909" width="12.140625" style="2" customWidth="1"/>
    <col min="8910" max="8910" width="10.140625" style="2" customWidth="1"/>
    <col min="8911" max="8911" width="14" style="2" customWidth="1"/>
    <col min="8912" max="8912" width="12" style="2" customWidth="1"/>
    <col min="8913" max="8913" width="12.42578125" style="2" customWidth="1"/>
    <col min="8914" max="8914" width="8.28515625" style="2" customWidth="1"/>
    <col min="8915" max="9161" width="11.42578125" style="2"/>
    <col min="9162" max="9162" width="38.85546875" style="2" customWidth="1"/>
    <col min="9163" max="9163" width="9.5703125" style="2" customWidth="1"/>
    <col min="9164" max="9165" width="12.140625" style="2" customWidth="1"/>
    <col min="9166" max="9166" width="10.140625" style="2" customWidth="1"/>
    <col min="9167" max="9167" width="14" style="2" customWidth="1"/>
    <col min="9168" max="9168" width="12" style="2" customWidth="1"/>
    <col min="9169" max="9169" width="12.42578125" style="2" customWidth="1"/>
    <col min="9170" max="9170" width="8.28515625" style="2" customWidth="1"/>
    <col min="9171" max="9417" width="11.42578125" style="2"/>
    <col min="9418" max="9418" width="38.85546875" style="2" customWidth="1"/>
    <col min="9419" max="9419" width="9.5703125" style="2" customWidth="1"/>
    <col min="9420" max="9421" width="12.140625" style="2" customWidth="1"/>
    <col min="9422" max="9422" width="10.140625" style="2" customWidth="1"/>
    <col min="9423" max="9423" width="14" style="2" customWidth="1"/>
    <col min="9424" max="9424" width="12" style="2" customWidth="1"/>
    <col min="9425" max="9425" width="12.42578125" style="2" customWidth="1"/>
    <col min="9426" max="9426" width="8.28515625" style="2" customWidth="1"/>
    <col min="9427" max="9673" width="11.42578125" style="2"/>
    <col min="9674" max="9674" width="38.85546875" style="2" customWidth="1"/>
    <col min="9675" max="9675" width="9.5703125" style="2" customWidth="1"/>
    <col min="9676" max="9677" width="12.140625" style="2" customWidth="1"/>
    <col min="9678" max="9678" width="10.140625" style="2" customWidth="1"/>
    <col min="9679" max="9679" width="14" style="2" customWidth="1"/>
    <col min="9680" max="9680" width="12" style="2" customWidth="1"/>
    <col min="9681" max="9681" width="12.42578125" style="2" customWidth="1"/>
    <col min="9682" max="9682" width="8.28515625" style="2" customWidth="1"/>
    <col min="9683" max="9929" width="11.42578125" style="2"/>
    <col min="9930" max="9930" width="38.85546875" style="2" customWidth="1"/>
    <col min="9931" max="9931" width="9.5703125" style="2" customWidth="1"/>
    <col min="9932" max="9933" width="12.140625" style="2" customWidth="1"/>
    <col min="9934" max="9934" width="10.140625" style="2" customWidth="1"/>
    <col min="9935" max="9935" width="14" style="2" customWidth="1"/>
    <col min="9936" max="9936" width="12" style="2" customWidth="1"/>
    <col min="9937" max="9937" width="12.42578125" style="2" customWidth="1"/>
    <col min="9938" max="9938" width="8.28515625" style="2" customWidth="1"/>
    <col min="9939" max="10185" width="11.42578125" style="2"/>
    <col min="10186" max="10186" width="38.85546875" style="2" customWidth="1"/>
    <col min="10187" max="10187" width="9.5703125" style="2" customWidth="1"/>
    <col min="10188" max="10189" width="12.140625" style="2" customWidth="1"/>
    <col min="10190" max="10190" width="10.140625" style="2" customWidth="1"/>
    <col min="10191" max="10191" width="14" style="2" customWidth="1"/>
    <col min="10192" max="10192" width="12" style="2" customWidth="1"/>
    <col min="10193" max="10193" width="12.42578125" style="2" customWidth="1"/>
    <col min="10194" max="10194" width="8.28515625" style="2" customWidth="1"/>
    <col min="10195" max="10441" width="11.42578125" style="2"/>
    <col min="10442" max="10442" width="38.85546875" style="2" customWidth="1"/>
    <col min="10443" max="10443" width="9.5703125" style="2" customWidth="1"/>
    <col min="10444" max="10445" width="12.140625" style="2" customWidth="1"/>
    <col min="10446" max="10446" width="10.140625" style="2" customWidth="1"/>
    <col min="10447" max="10447" width="14" style="2" customWidth="1"/>
    <col min="10448" max="10448" width="12" style="2" customWidth="1"/>
    <col min="10449" max="10449" width="12.42578125" style="2" customWidth="1"/>
    <col min="10450" max="10450" width="8.28515625" style="2" customWidth="1"/>
    <col min="10451" max="10697" width="11.42578125" style="2"/>
    <col min="10698" max="10698" width="38.85546875" style="2" customWidth="1"/>
    <col min="10699" max="10699" width="9.5703125" style="2" customWidth="1"/>
    <col min="10700" max="10701" width="12.140625" style="2" customWidth="1"/>
    <col min="10702" max="10702" width="10.140625" style="2" customWidth="1"/>
    <col min="10703" max="10703" width="14" style="2" customWidth="1"/>
    <col min="10704" max="10704" width="12" style="2" customWidth="1"/>
    <col min="10705" max="10705" width="12.42578125" style="2" customWidth="1"/>
    <col min="10706" max="10706" width="8.28515625" style="2" customWidth="1"/>
    <col min="10707" max="10953" width="11.42578125" style="2"/>
    <col min="10954" max="10954" width="38.85546875" style="2" customWidth="1"/>
    <col min="10955" max="10955" width="9.5703125" style="2" customWidth="1"/>
    <col min="10956" max="10957" width="12.140625" style="2" customWidth="1"/>
    <col min="10958" max="10958" width="10.140625" style="2" customWidth="1"/>
    <col min="10959" max="10959" width="14" style="2" customWidth="1"/>
    <col min="10960" max="10960" width="12" style="2" customWidth="1"/>
    <col min="10961" max="10961" width="12.42578125" style="2" customWidth="1"/>
    <col min="10962" max="10962" width="8.28515625" style="2" customWidth="1"/>
    <col min="10963" max="11209" width="11.42578125" style="2"/>
    <col min="11210" max="11210" width="38.85546875" style="2" customWidth="1"/>
    <col min="11211" max="11211" width="9.5703125" style="2" customWidth="1"/>
    <col min="11212" max="11213" width="12.140625" style="2" customWidth="1"/>
    <col min="11214" max="11214" width="10.140625" style="2" customWidth="1"/>
    <col min="11215" max="11215" width="14" style="2" customWidth="1"/>
    <col min="11216" max="11216" width="12" style="2" customWidth="1"/>
    <col min="11217" max="11217" width="12.42578125" style="2" customWidth="1"/>
    <col min="11218" max="11218" width="8.28515625" style="2" customWidth="1"/>
    <col min="11219" max="11465" width="11.42578125" style="2"/>
    <col min="11466" max="11466" width="38.85546875" style="2" customWidth="1"/>
    <col min="11467" max="11467" width="9.5703125" style="2" customWidth="1"/>
    <col min="11468" max="11469" width="12.140625" style="2" customWidth="1"/>
    <col min="11470" max="11470" width="10.140625" style="2" customWidth="1"/>
    <col min="11471" max="11471" width="14" style="2" customWidth="1"/>
    <col min="11472" max="11472" width="12" style="2" customWidth="1"/>
    <col min="11473" max="11473" width="12.42578125" style="2" customWidth="1"/>
    <col min="11474" max="11474" width="8.28515625" style="2" customWidth="1"/>
    <col min="11475" max="11721" width="11.42578125" style="2"/>
    <col min="11722" max="11722" width="38.85546875" style="2" customWidth="1"/>
    <col min="11723" max="11723" width="9.5703125" style="2" customWidth="1"/>
    <col min="11724" max="11725" width="12.140625" style="2" customWidth="1"/>
    <col min="11726" max="11726" width="10.140625" style="2" customWidth="1"/>
    <col min="11727" max="11727" width="14" style="2" customWidth="1"/>
    <col min="11728" max="11728" width="12" style="2" customWidth="1"/>
    <col min="11729" max="11729" width="12.42578125" style="2" customWidth="1"/>
    <col min="11730" max="11730" width="8.28515625" style="2" customWidth="1"/>
    <col min="11731" max="11977" width="11.42578125" style="2"/>
    <col min="11978" max="11978" width="38.85546875" style="2" customWidth="1"/>
    <col min="11979" max="11979" width="9.5703125" style="2" customWidth="1"/>
    <col min="11980" max="11981" width="12.140625" style="2" customWidth="1"/>
    <col min="11982" max="11982" width="10.140625" style="2" customWidth="1"/>
    <col min="11983" max="11983" width="14" style="2" customWidth="1"/>
    <col min="11984" max="11984" width="12" style="2" customWidth="1"/>
    <col min="11985" max="11985" width="12.42578125" style="2" customWidth="1"/>
    <col min="11986" max="11986" width="8.28515625" style="2" customWidth="1"/>
    <col min="11987" max="12233" width="11.42578125" style="2"/>
    <col min="12234" max="12234" width="38.85546875" style="2" customWidth="1"/>
    <col min="12235" max="12235" width="9.5703125" style="2" customWidth="1"/>
    <col min="12236" max="12237" width="12.140625" style="2" customWidth="1"/>
    <col min="12238" max="12238" width="10.140625" style="2" customWidth="1"/>
    <col min="12239" max="12239" width="14" style="2" customWidth="1"/>
    <col min="12240" max="12240" width="12" style="2" customWidth="1"/>
    <col min="12241" max="12241" width="12.42578125" style="2" customWidth="1"/>
    <col min="12242" max="12242" width="8.28515625" style="2" customWidth="1"/>
    <col min="12243" max="12489" width="11.42578125" style="2"/>
    <col min="12490" max="12490" width="38.85546875" style="2" customWidth="1"/>
    <col min="12491" max="12491" width="9.5703125" style="2" customWidth="1"/>
    <col min="12492" max="12493" width="12.140625" style="2" customWidth="1"/>
    <col min="12494" max="12494" width="10.140625" style="2" customWidth="1"/>
    <col min="12495" max="12495" width="14" style="2" customWidth="1"/>
    <col min="12496" max="12496" width="12" style="2" customWidth="1"/>
    <col min="12497" max="12497" width="12.42578125" style="2" customWidth="1"/>
    <col min="12498" max="12498" width="8.28515625" style="2" customWidth="1"/>
    <col min="12499" max="12745" width="11.42578125" style="2"/>
    <col min="12746" max="12746" width="38.85546875" style="2" customWidth="1"/>
    <col min="12747" max="12747" width="9.5703125" style="2" customWidth="1"/>
    <col min="12748" max="12749" width="12.140625" style="2" customWidth="1"/>
    <col min="12750" max="12750" width="10.140625" style="2" customWidth="1"/>
    <col min="12751" max="12751" width="14" style="2" customWidth="1"/>
    <col min="12752" max="12752" width="12" style="2" customWidth="1"/>
    <col min="12753" max="12753" width="12.42578125" style="2" customWidth="1"/>
    <col min="12754" max="12754" width="8.28515625" style="2" customWidth="1"/>
    <col min="12755" max="13001" width="11.42578125" style="2"/>
    <col min="13002" max="13002" width="38.85546875" style="2" customWidth="1"/>
    <col min="13003" max="13003" width="9.5703125" style="2" customWidth="1"/>
    <col min="13004" max="13005" width="12.140625" style="2" customWidth="1"/>
    <col min="13006" max="13006" width="10.140625" style="2" customWidth="1"/>
    <col min="13007" max="13007" width="14" style="2" customWidth="1"/>
    <col min="13008" max="13008" width="12" style="2" customWidth="1"/>
    <col min="13009" max="13009" width="12.42578125" style="2" customWidth="1"/>
    <col min="13010" max="13010" width="8.28515625" style="2" customWidth="1"/>
    <col min="13011" max="13257" width="11.42578125" style="2"/>
    <col min="13258" max="13258" width="38.85546875" style="2" customWidth="1"/>
    <col min="13259" max="13259" width="9.5703125" style="2" customWidth="1"/>
    <col min="13260" max="13261" width="12.140625" style="2" customWidth="1"/>
    <col min="13262" max="13262" width="10.140625" style="2" customWidth="1"/>
    <col min="13263" max="13263" width="14" style="2" customWidth="1"/>
    <col min="13264" max="13264" width="12" style="2" customWidth="1"/>
    <col min="13265" max="13265" width="12.42578125" style="2" customWidth="1"/>
    <col min="13266" max="13266" width="8.28515625" style="2" customWidth="1"/>
    <col min="13267" max="13513" width="11.42578125" style="2"/>
    <col min="13514" max="13514" width="38.85546875" style="2" customWidth="1"/>
    <col min="13515" max="13515" width="9.5703125" style="2" customWidth="1"/>
    <col min="13516" max="13517" width="12.140625" style="2" customWidth="1"/>
    <col min="13518" max="13518" width="10.140625" style="2" customWidth="1"/>
    <col min="13519" max="13519" width="14" style="2" customWidth="1"/>
    <col min="13520" max="13520" width="12" style="2" customWidth="1"/>
    <col min="13521" max="13521" width="12.42578125" style="2" customWidth="1"/>
    <col min="13522" max="13522" width="8.28515625" style="2" customWidth="1"/>
    <col min="13523" max="13769" width="11.42578125" style="2"/>
    <col min="13770" max="13770" width="38.85546875" style="2" customWidth="1"/>
    <col min="13771" max="13771" width="9.5703125" style="2" customWidth="1"/>
    <col min="13772" max="13773" width="12.140625" style="2" customWidth="1"/>
    <col min="13774" max="13774" width="10.140625" style="2" customWidth="1"/>
    <col min="13775" max="13775" width="14" style="2" customWidth="1"/>
    <col min="13776" max="13776" width="12" style="2" customWidth="1"/>
    <col min="13777" max="13777" width="12.42578125" style="2" customWidth="1"/>
    <col min="13778" max="13778" width="8.28515625" style="2" customWidth="1"/>
    <col min="13779" max="14025" width="11.42578125" style="2"/>
    <col min="14026" max="14026" width="38.85546875" style="2" customWidth="1"/>
    <col min="14027" max="14027" width="9.5703125" style="2" customWidth="1"/>
    <col min="14028" max="14029" width="12.140625" style="2" customWidth="1"/>
    <col min="14030" max="14030" width="10.140625" style="2" customWidth="1"/>
    <col min="14031" max="14031" width="14" style="2" customWidth="1"/>
    <col min="14032" max="14032" width="12" style="2" customWidth="1"/>
    <col min="14033" max="14033" width="12.42578125" style="2" customWidth="1"/>
    <col min="14034" max="14034" width="8.28515625" style="2" customWidth="1"/>
    <col min="14035" max="14281" width="11.42578125" style="2"/>
    <col min="14282" max="14282" width="38.85546875" style="2" customWidth="1"/>
    <col min="14283" max="14283" width="9.5703125" style="2" customWidth="1"/>
    <col min="14284" max="14285" width="12.140625" style="2" customWidth="1"/>
    <col min="14286" max="14286" width="10.140625" style="2" customWidth="1"/>
    <col min="14287" max="14287" width="14" style="2" customWidth="1"/>
    <col min="14288" max="14288" width="12" style="2" customWidth="1"/>
    <col min="14289" max="14289" width="12.42578125" style="2" customWidth="1"/>
    <col min="14290" max="14290" width="8.28515625" style="2" customWidth="1"/>
    <col min="14291" max="14537" width="11.42578125" style="2"/>
    <col min="14538" max="14538" width="38.85546875" style="2" customWidth="1"/>
    <col min="14539" max="14539" width="9.5703125" style="2" customWidth="1"/>
    <col min="14540" max="14541" width="12.140625" style="2" customWidth="1"/>
    <col min="14542" max="14542" width="10.140625" style="2" customWidth="1"/>
    <col min="14543" max="14543" width="14" style="2" customWidth="1"/>
    <col min="14544" max="14544" width="12" style="2" customWidth="1"/>
    <col min="14545" max="14545" width="12.42578125" style="2" customWidth="1"/>
    <col min="14546" max="14546" width="8.28515625" style="2" customWidth="1"/>
    <col min="14547" max="14793" width="11.42578125" style="2"/>
    <col min="14794" max="14794" width="38.85546875" style="2" customWidth="1"/>
    <col min="14795" max="14795" width="9.5703125" style="2" customWidth="1"/>
    <col min="14796" max="14797" width="12.140625" style="2" customWidth="1"/>
    <col min="14798" max="14798" width="10.140625" style="2" customWidth="1"/>
    <col min="14799" max="14799" width="14" style="2" customWidth="1"/>
    <col min="14800" max="14800" width="12" style="2" customWidth="1"/>
    <col min="14801" max="14801" width="12.42578125" style="2" customWidth="1"/>
    <col min="14802" max="14802" width="8.28515625" style="2" customWidth="1"/>
    <col min="14803" max="15049" width="11.42578125" style="2"/>
    <col min="15050" max="15050" width="38.85546875" style="2" customWidth="1"/>
    <col min="15051" max="15051" width="9.5703125" style="2" customWidth="1"/>
    <col min="15052" max="15053" width="12.140625" style="2" customWidth="1"/>
    <col min="15054" max="15054" width="10.140625" style="2" customWidth="1"/>
    <col min="15055" max="15055" width="14" style="2" customWidth="1"/>
    <col min="15056" max="15056" width="12" style="2" customWidth="1"/>
    <col min="15057" max="15057" width="12.42578125" style="2" customWidth="1"/>
    <col min="15058" max="15058" width="8.28515625" style="2" customWidth="1"/>
    <col min="15059" max="15305" width="11.42578125" style="2"/>
    <col min="15306" max="15306" width="38.85546875" style="2" customWidth="1"/>
    <col min="15307" max="15307" width="9.5703125" style="2" customWidth="1"/>
    <col min="15308" max="15309" width="12.140625" style="2" customWidth="1"/>
    <col min="15310" max="15310" width="10.140625" style="2" customWidth="1"/>
    <col min="15311" max="15311" width="14" style="2" customWidth="1"/>
    <col min="15312" max="15312" width="12" style="2" customWidth="1"/>
    <col min="15313" max="15313" width="12.42578125" style="2" customWidth="1"/>
    <col min="15314" max="15314" width="8.28515625" style="2" customWidth="1"/>
    <col min="15315" max="15561" width="11.42578125" style="2"/>
    <col min="15562" max="15562" width="38.85546875" style="2" customWidth="1"/>
    <col min="15563" max="15563" width="9.5703125" style="2" customWidth="1"/>
    <col min="15564" max="15565" width="12.140625" style="2" customWidth="1"/>
    <col min="15566" max="15566" width="10.140625" style="2" customWidth="1"/>
    <col min="15567" max="15567" width="14" style="2" customWidth="1"/>
    <col min="15568" max="15568" width="12" style="2" customWidth="1"/>
    <col min="15569" max="15569" width="12.42578125" style="2" customWidth="1"/>
    <col min="15570" max="15570" width="8.28515625" style="2" customWidth="1"/>
    <col min="15571" max="15817" width="11.42578125" style="2"/>
    <col min="15818" max="15818" width="38.85546875" style="2" customWidth="1"/>
    <col min="15819" max="15819" width="9.5703125" style="2" customWidth="1"/>
    <col min="15820" max="15821" width="12.140625" style="2" customWidth="1"/>
    <col min="15822" max="15822" width="10.140625" style="2" customWidth="1"/>
    <col min="15823" max="15823" width="14" style="2" customWidth="1"/>
    <col min="15824" max="15824" width="12" style="2" customWidth="1"/>
    <col min="15825" max="15825" width="12.42578125" style="2" customWidth="1"/>
    <col min="15826" max="15826" width="8.28515625" style="2" customWidth="1"/>
    <col min="15827" max="16073" width="11.42578125" style="2"/>
    <col min="16074" max="16074" width="38.85546875" style="2" customWidth="1"/>
    <col min="16075" max="16075" width="9.5703125" style="2" customWidth="1"/>
    <col min="16076" max="16077" width="12.140625" style="2" customWidth="1"/>
    <col min="16078" max="16078" width="10.140625" style="2" customWidth="1"/>
    <col min="16079" max="16079" width="14" style="2" customWidth="1"/>
    <col min="16080" max="16080" width="12" style="2" customWidth="1"/>
    <col min="16081" max="16081" width="12.42578125" style="2" customWidth="1"/>
    <col min="16082" max="16082" width="8.28515625" style="2" customWidth="1"/>
    <col min="16083" max="16384" width="11.42578125" style="2"/>
  </cols>
  <sheetData>
    <row r="1" spans="1:14" ht="17.100000000000001" customHeight="1" x14ac:dyDescent="0.2">
      <c r="A1" s="34" t="s">
        <v>44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4" ht="17.100000000000001" customHeight="1" x14ac:dyDescent="0.2">
      <c r="A2" s="34" t="s">
        <v>45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4" ht="17.100000000000001" customHeight="1" x14ac:dyDescent="0.2">
      <c r="A3" s="34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4" ht="12" customHeight="1" x14ac:dyDescent="0.2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4" s="3" customFormat="1" ht="28.5" customHeight="1" x14ac:dyDescent="0.2">
      <c r="A5" s="37" t="s">
        <v>21</v>
      </c>
      <c r="B5" s="37"/>
      <c r="C5" s="37"/>
      <c r="D5" s="38"/>
      <c r="E5" s="45" t="s">
        <v>38</v>
      </c>
      <c r="F5" s="46"/>
      <c r="G5" s="46"/>
      <c r="H5" s="46"/>
      <c r="I5" s="46"/>
      <c r="J5" s="46"/>
      <c r="K5" s="46"/>
      <c r="L5" s="46"/>
      <c r="M5" s="46"/>
      <c r="N5" s="7"/>
    </row>
    <row r="6" spans="1:14" s="3" customFormat="1" ht="28.5" customHeight="1" x14ac:dyDescent="0.2">
      <c r="A6" s="39"/>
      <c r="B6" s="39"/>
      <c r="C6" s="39"/>
      <c r="D6" s="40"/>
      <c r="E6" s="43" t="s">
        <v>1</v>
      </c>
      <c r="F6" s="47" t="s">
        <v>24</v>
      </c>
      <c r="G6" s="48"/>
      <c r="H6" s="48"/>
      <c r="I6" s="48"/>
      <c r="J6" s="48"/>
      <c r="K6" s="48"/>
      <c r="L6" s="48"/>
      <c r="M6" s="48"/>
      <c r="N6" s="7"/>
    </row>
    <row r="7" spans="1:14" s="3" customFormat="1" ht="81.75" customHeight="1" x14ac:dyDescent="0.2">
      <c r="A7" s="41"/>
      <c r="B7" s="41"/>
      <c r="C7" s="41"/>
      <c r="D7" s="42"/>
      <c r="E7" s="44"/>
      <c r="F7" s="10" t="s">
        <v>2</v>
      </c>
      <c r="G7" s="10" t="s">
        <v>14</v>
      </c>
      <c r="H7" s="10" t="s">
        <v>4</v>
      </c>
      <c r="I7" s="10" t="s">
        <v>3</v>
      </c>
      <c r="J7" s="10" t="s">
        <v>25</v>
      </c>
      <c r="K7" s="10" t="s">
        <v>20</v>
      </c>
      <c r="L7" s="10" t="s">
        <v>15</v>
      </c>
      <c r="M7" s="14" t="s">
        <v>39</v>
      </c>
      <c r="N7" s="7"/>
    </row>
    <row r="8" spans="1:14" s="3" customFormat="1" ht="9.75" customHeight="1" x14ac:dyDescent="0.2">
      <c r="A8" s="18"/>
      <c r="B8" s="18"/>
      <c r="C8" s="18"/>
      <c r="D8" s="18"/>
      <c r="E8" s="19"/>
      <c r="F8" s="20"/>
      <c r="G8" s="20"/>
      <c r="H8" s="20"/>
      <c r="I8" s="20"/>
      <c r="J8" s="20"/>
      <c r="K8" s="22"/>
      <c r="L8" s="20"/>
      <c r="M8" s="18"/>
      <c r="N8" s="7"/>
    </row>
    <row r="9" spans="1:14" s="6" customFormat="1" ht="24.95" customHeight="1" x14ac:dyDescent="0.2">
      <c r="A9" s="36" t="s">
        <v>27</v>
      </c>
      <c r="B9" s="36"/>
      <c r="C9" s="36"/>
      <c r="D9" s="36"/>
      <c r="E9" s="24">
        <f>SUM(E10,E19,E27,E31,E36)</f>
        <v>425</v>
      </c>
      <c r="F9" s="24">
        <f t="shared" ref="F9:M9" si="0">SUM(F10,F19,F27,F31,F36)</f>
        <v>183</v>
      </c>
      <c r="G9" s="24">
        <f t="shared" si="0"/>
        <v>53</v>
      </c>
      <c r="H9" s="24">
        <f t="shared" si="0"/>
        <v>22</v>
      </c>
      <c r="I9" s="24">
        <f t="shared" si="0"/>
        <v>110</v>
      </c>
      <c r="J9" s="24">
        <f t="shared" si="0"/>
        <v>15</v>
      </c>
      <c r="K9" s="24">
        <f t="shared" si="0"/>
        <v>5</v>
      </c>
      <c r="L9" s="24">
        <f t="shared" si="0"/>
        <v>35</v>
      </c>
      <c r="M9" s="25">
        <f t="shared" si="0"/>
        <v>2</v>
      </c>
      <c r="N9" s="32"/>
    </row>
    <row r="10" spans="1:14" s="6" customFormat="1" ht="21.6" customHeight="1" x14ac:dyDescent="0.2">
      <c r="B10" s="6" t="s">
        <v>6</v>
      </c>
      <c r="D10" s="5"/>
      <c r="E10" s="24">
        <f>SUM(E11,E16,E17,E18)</f>
        <v>319</v>
      </c>
      <c r="F10" s="24">
        <f>SUM(F11,F16,F17,F18)</f>
        <v>140</v>
      </c>
      <c r="G10" s="24">
        <f>SUM(G11,G16,G17,G18)</f>
        <v>44</v>
      </c>
      <c r="H10" s="24">
        <f t="shared" ref="H10:M10" si="1">SUM(H11,H16,H17,H18)</f>
        <v>18</v>
      </c>
      <c r="I10" s="24">
        <f>SUM(I11,I16,I17,I18)</f>
        <v>75</v>
      </c>
      <c r="J10" s="24">
        <f t="shared" si="1"/>
        <v>10</v>
      </c>
      <c r="K10" s="24">
        <f t="shared" si="1"/>
        <v>3</v>
      </c>
      <c r="L10" s="24">
        <f t="shared" si="1"/>
        <v>28</v>
      </c>
      <c r="M10" s="25">
        <f t="shared" si="1"/>
        <v>1</v>
      </c>
      <c r="N10" s="32"/>
    </row>
    <row r="11" spans="1:14" s="6" customFormat="1" ht="18" customHeight="1" x14ac:dyDescent="0.2">
      <c r="C11" s="6" t="s">
        <v>28</v>
      </c>
      <c r="D11" s="5"/>
      <c r="E11" s="24">
        <f>SUM(E12:E15)</f>
        <v>250</v>
      </c>
      <c r="F11" s="24">
        <f>SUM(F12:F16)</f>
        <v>96</v>
      </c>
      <c r="G11" s="24">
        <f>SUM(G12:G14)</f>
        <v>35</v>
      </c>
      <c r="H11" s="24">
        <f t="shared" ref="H11:M11" si="2">SUM(H12:H14)</f>
        <v>14</v>
      </c>
      <c r="I11" s="24">
        <f>SUM(I12:I15)</f>
        <v>72</v>
      </c>
      <c r="J11" s="24">
        <f t="shared" si="2"/>
        <v>9</v>
      </c>
      <c r="K11" s="24">
        <f t="shared" si="2"/>
        <v>3</v>
      </c>
      <c r="L11" s="24">
        <f t="shared" si="2"/>
        <v>22</v>
      </c>
      <c r="M11" s="25">
        <f t="shared" si="2"/>
        <v>0</v>
      </c>
      <c r="N11" s="32"/>
    </row>
    <row r="12" spans="1:14" s="6" customFormat="1" ht="17.25" customHeight="1" x14ac:dyDescent="0.2">
      <c r="D12" s="5" t="s">
        <v>29</v>
      </c>
      <c r="E12" s="24">
        <f t="shared" ref="E12:M12" si="3">SUM(E40,E65,E76)</f>
        <v>74</v>
      </c>
      <c r="F12" s="24">
        <f>SUM(F40,F65,F76)</f>
        <v>34</v>
      </c>
      <c r="G12" s="24">
        <f t="shared" si="3"/>
        <v>10</v>
      </c>
      <c r="H12" s="24">
        <f t="shared" si="3"/>
        <v>3</v>
      </c>
      <c r="I12" s="24">
        <f t="shared" si="3"/>
        <v>21</v>
      </c>
      <c r="J12" s="24">
        <f t="shared" si="3"/>
        <v>2</v>
      </c>
      <c r="K12" s="24">
        <f t="shared" si="3"/>
        <v>0</v>
      </c>
      <c r="L12" s="24">
        <f t="shared" si="3"/>
        <v>4</v>
      </c>
      <c r="M12" s="25">
        <f t="shared" si="3"/>
        <v>0</v>
      </c>
      <c r="N12" s="32"/>
    </row>
    <row r="13" spans="1:14" s="6" customFormat="1" ht="17.25" customHeight="1" x14ac:dyDescent="0.2">
      <c r="D13" s="5" t="s">
        <v>30</v>
      </c>
      <c r="E13" s="24">
        <f t="shared" ref="E13:M13" si="4">SUM(E41,E66,E77)</f>
        <v>124</v>
      </c>
      <c r="F13" s="24">
        <f>SUM(F41,F66,F77)</f>
        <v>49</v>
      </c>
      <c r="G13" s="24">
        <f t="shared" si="4"/>
        <v>23</v>
      </c>
      <c r="H13" s="24">
        <f t="shared" si="4"/>
        <v>7</v>
      </c>
      <c r="I13" s="24">
        <f t="shared" si="4"/>
        <v>29</v>
      </c>
      <c r="J13" s="24">
        <f t="shared" si="4"/>
        <v>6</v>
      </c>
      <c r="K13" s="24">
        <f t="shared" si="4"/>
        <v>0</v>
      </c>
      <c r="L13" s="24">
        <f t="shared" si="4"/>
        <v>10</v>
      </c>
      <c r="M13" s="25">
        <f t="shared" si="4"/>
        <v>0</v>
      </c>
      <c r="N13" s="32"/>
    </row>
    <row r="14" spans="1:14" s="6" customFormat="1" ht="17.25" customHeight="1" x14ac:dyDescent="0.2">
      <c r="D14" s="5" t="s">
        <v>31</v>
      </c>
      <c r="E14" s="24">
        <f t="shared" ref="E14:M14" si="5">SUM(E42,E67,E78)</f>
        <v>51</v>
      </c>
      <c r="F14" s="24">
        <f t="shared" si="5"/>
        <v>12</v>
      </c>
      <c r="G14" s="24">
        <f t="shared" si="5"/>
        <v>2</v>
      </c>
      <c r="H14" s="24">
        <f t="shared" si="5"/>
        <v>4</v>
      </c>
      <c r="I14" s="24">
        <f t="shared" si="5"/>
        <v>21</v>
      </c>
      <c r="J14" s="24">
        <f t="shared" si="5"/>
        <v>1</v>
      </c>
      <c r="K14" s="24">
        <f t="shared" si="5"/>
        <v>3</v>
      </c>
      <c r="L14" s="24">
        <f t="shared" si="5"/>
        <v>8</v>
      </c>
      <c r="M14" s="25">
        <f t="shared" si="5"/>
        <v>0</v>
      </c>
      <c r="N14" s="32"/>
    </row>
    <row r="15" spans="1:14" s="6" customFormat="1" ht="17.25" customHeight="1" x14ac:dyDescent="0.2">
      <c r="D15" s="9" t="s">
        <v>9</v>
      </c>
      <c r="E15" s="24">
        <f>SUM(E79)</f>
        <v>1</v>
      </c>
      <c r="F15" s="24">
        <f>SUM(F79)</f>
        <v>0</v>
      </c>
      <c r="G15" s="24">
        <f t="shared" ref="G15:M15" si="6">SUM(G79)</f>
        <v>0</v>
      </c>
      <c r="H15" s="24">
        <f t="shared" si="6"/>
        <v>0</v>
      </c>
      <c r="I15" s="24">
        <f t="shared" si="6"/>
        <v>1</v>
      </c>
      <c r="J15" s="24">
        <f t="shared" si="6"/>
        <v>0</v>
      </c>
      <c r="K15" s="24">
        <f t="shared" si="6"/>
        <v>0</v>
      </c>
      <c r="L15" s="24">
        <f t="shared" si="6"/>
        <v>0</v>
      </c>
      <c r="M15" s="25">
        <f t="shared" si="6"/>
        <v>0</v>
      </c>
      <c r="N15" s="32"/>
    </row>
    <row r="16" spans="1:14" s="6" customFormat="1" ht="18" customHeight="1" x14ac:dyDescent="0.2">
      <c r="C16" s="6" t="s">
        <v>32</v>
      </c>
      <c r="D16" s="5"/>
      <c r="E16" s="24">
        <f t="shared" ref="E16:M16" si="7">SUM(E43,E80)</f>
        <v>6</v>
      </c>
      <c r="F16" s="24">
        <f t="shared" si="7"/>
        <v>1</v>
      </c>
      <c r="G16" s="24">
        <f t="shared" si="7"/>
        <v>1</v>
      </c>
      <c r="H16" s="24">
        <f t="shared" si="7"/>
        <v>0</v>
      </c>
      <c r="I16" s="24">
        <f t="shared" si="7"/>
        <v>2</v>
      </c>
      <c r="J16" s="24">
        <f t="shared" si="7"/>
        <v>0</v>
      </c>
      <c r="K16" s="24">
        <f t="shared" si="7"/>
        <v>0</v>
      </c>
      <c r="L16" s="24">
        <f t="shared" si="7"/>
        <v>1</v>
      </c>
      <c r="M16" s="25">
        <f t="shared" si="7"/>
        <v>1</v>
      </c>
      <c r="N16" s="32"/>
    </row>
    <row r="17" spans="1:14" s="6" customFormat="1" ht="18" customHeight="1" x14ac:dyDescent="0.2">
      <c r="C17" s="6" t="s">
        <v>22</v>
      </c>
      <c r="D17" s="1"/>
      <c r="E17" s="24">
        <f>SUM(E43,E68,E81)</f>
        <v>23</v>
      </c>
      <c r="F17" s="24">
        <f>SUM(F43,F68,F81)</f>
        <v>20</v>
      </c>
      <c r="G17" s="24">
        <f>SUM(G44,G68,G81)</f>
        <v>0</v>
      </c>
      <c r="H17" s="24">
        <f t="shared" ref="H17:M17" si="8">SUM(H43,H68,H81)</f>
        <v>2</v>
      </c>
      <c r="I17" s="24">
        <f t="shared" si="8"/>
        <v>0</v>
      </c>
      <c r="J17" s="24">
        <f t="shared" si="8"/>
        <v>0</v>
      </c>
      <c r="K17" s="24">
        <f t="shared" si="8"/>
        <v>0</v>
      </c>
      <c r="L17" s="24">
        <f t="shared" si="8"/>
        <v>0</v>
      </c>
      <c r="M17" s="25">
        <f t="shared" si="8"/>
        <v>0</v>
      </c>
      <c r="N17" s="32"/>
    </row>
    <row r="18" spans="1:14" s="6" customFormat="1" ht="18" customHeight="1" x14ac:dyDescent="0.2">
      <c r="C18" s="6" t="s">
        <v>7</v>
      </c>
      <c r="D18" s="8"/>
      <c r="E18" s="24">
        <f>SUM(E45,E69,E82)</f>
        <v>40</v>
      </c>
      <c r="F18" s="24">
        <f>SUM(F45,F69,F82)</f>
        <v>23</v>
      </c>
      <c r="G18" s="24">
        <f>SUM(G45,G69,G82)</f>
        <v>8</v>
      </c>
      <c r="H18" s="24">
        <f t="shared" ref="H18:M18" si="9">SUM(H45,H69,H82)</f>
        <v>2</v>
      </c>
      <c r="I18" s="24">
        <f t="shared" si="9"/>
        <v>1</v>
      </c>
      <c r="J18" s="24">
        <f t="shared" si="9"/>
        <v>1</v>
      </c>
      <c r="K18" s="24">
        <f t="shared" si="9"/>
        <v>0</v>
      </c>
      <c r="L18" s="24">
        <f t="shared" si="9"/>
        <v>5</v>
      </c>
      <c r="M18" s="25">
        <f t="shared" si="9"/>
        <v>0</v>
      </c>
      <c r="N18" s="32"/>
    </row>
    <row r="19" spans="1:14" s="6" customFormat="1" ht="21.6" customHeight="1" x14ac:dyDescent="0.2">
      <c r="A19" s="9"/>
      <c r="B19" s="9" t="s">
        <v>8</v>
      </c>
      <c r="C19" s="9"/>
      <c r="D19" s="9"/>
      <c r="E19" s="24">
        <f>SUM(E20,E23)</f>
        <v>76</v>
      </c>
      <c r="F19" s="24">
        <f>SUM(F20,F23)</f>
        <v>29</v>
      </c>
      <c r="G19" s="24">
        <f>SUM(G20,G23)</f>
        <v>4</v>
      </c>
      <c r="H19" s="24">
        <f>SUM(H20,H23)</f>
        <v>3</v>
      </c>
      <c r="I19" s="24">
        <f t="shared" ref="I19:M19" si="10">SUM(I20,I23)</f>
        <v>29</v>
      </c>
      <c r="J19" s="24">
        <f>SUM(J20,J23)</f>
        <v>4</v>
      </c>
      <c r="K19" s="24">
        <f t="shared" si="10"/>
        <v>2</v>
      </c>
      <c r="L19" s="24">
        <f t="shared" si="10"/>
        <v>5</v>
      </c>
      <c r="M19" s="25">
        <f t="shared" si="10"/>
        <v>0</v>
      </c>
      <c r="N19" s="32"/>
    </row>
    <row r="20" spans="1:14" s="6" customFormat="1" ht="18" customHeight="1" x14ac:dyDescent="0.2">
      <c r="A20" s="9"/>
      <c r="B20" s="9"/>
      <c r="C20" s="9" t="s">
        <v>28</v>
      </c>
      <c r="D20" s="9"/>
      <c r="E20" s="24">
        <f t="shared" ref="E20:E80" si="11">SUM(F20:M20)</f>
        <v>24</v>
      </c>
      <c r="F20" s="24">
        <f>SUM(F21:F22)</f>
        <v>8</v>
      </c>
      <c r="G20" s="24">
        <f t="shared" ref="G20:M20" si="12">SUM(G21:G22)</f>
        <v>1</v>
      </c>
      <c r="H20" s="24">
        <f t="shared" si="12"/>
        <v>2</v>
      </c>
      <c r="I20" s="24">
        <f t="shared" si="12"/>
        <v>9</v>
      </c>
      <c r="J20" s="24">
        <f t="shared" si="12"/>
        <v>1</v>
      </c>
      <c r="K20" s="24">
        <f t="shared" si="12"/>
        <v>2</v>
      </c>
      <c r="L20" s="24">
        <f t="shared" si="12"/>
        <v>1</v>
      </c>
      <c r="M20" s="26">
        <f t="shared" si="12"/>
        <v>0</v>
      </c>
      <c r="N20" s="32"/>
    </row>
    <row r="21" spans="1:14" s="6" customFormat="1" ht="17.25" customHeight="1" x14ac:dyDescent="0.2">
      <c r="A21" s="9"/>
      <c r="B21" s="9"/>
      <c r="C21" s="9"/>
      <c r="D21" s="9" t="s">
        <v>9</v>
      </c>
      <c r="E21" s="24">
        <f t="shared" ref="E21:M21" si="13">SUM(E48,E85)</f>
        <v>14</v>
      </c>
      <c r="F21" s="24">
        <f t="shared" si="13"/>
        <v>6</v>
      </c>
      <c r="G21" s="24">
        <f>SUM(G48,G85)</f>
        <v>1</v>
      </c>
      <c r="H21" s="24">
        <f t="shared" si="13"/>
        <v>0</v>
      </c>
      <c r="I21" s="24">
        <f t="shared" si="13"/>
        <v>5</v>
      </c>
      <c r="J21" s="24">
        <f t="shared" si="13"/>
        <v>1</v>
      </c>
      <c r="K21" s="24">
        <f t="shared" si="13"/>
        <v>0</v>
      </c>
      <c r="L21" s="24">
        <f t="shared" si="13"/>
        <v>1</v>
      </c>
      <c r="M21" s="25">
        <f t="shared" si="13"/>
        <v>0</v>
      </c>
      <c r="N21" s="32"/>
    </row>
    <row r="22" spans="1:14" s="6" customFormat="1" ht="17.25" customHeight="1" x14ac:dyDescent="0.2">
      <c r="A22" s="9"/>
      <c r="B22" s="9"/>
      <c r="C22" s="9"/>
      <c r="D22" s="9" t="s">
        <v>10</v>
      </c>
      <c r="E22" s="24">
        <f t="shared" ref="E22:M22" si="14">SUM(E49,E86)</f>
        <v>10</v>
      </c>
      <c r="F22" s="24">
        <f t="shared" si="14"/>
        <v>2</v>
      </c>
      <c r="G22" s="24">
        <f t="shared" si="14"/>
        <v>0</v>
      </c>
      <c r="H22" s="24">
        <f t="shared" si="14"/>
        <v>2</v>
      </c>
      <c r="I22" s="24">
        <f t="shared" si="14"/>
        <v>4</v>
      </c>
      <c r="J22" s="24">
        <f t="shared" si="14"/>
        <v>0</v>
      </c>
      <c r="K22" s="24">
        <f t="shared" si="14"/>
        <v>2</v>
      </c>
      <c r="L22" s="24">
        <f t="shared" si="14"/>
        <v>0</v>
      </c>
      <c r="M22" s="25">
        <f t="shared" si="14"/>
        <v>0</v>
      </c>
      <c r="N22" s="32"/>
    </row>
    <row r="23" spans="1:14" s="6" customFormat="1" ht="18" customHeight="1" x14ac:dyDescent="0.2">
      <c r="C23" s="6" t="s">
        <v>33</v>
      </c>
      <c r="D23" s="5"/>
      <c r="E23" s="24">
        <f>SUM(F23:M23)</f>
        <v>52</v>
      </c>
      <c r="F23" s="24">
        <f t="shared" ref="F23:M23" si="15">SUM(F24:F25)</f>
        <v>21</v>
      </c>
      <c r="G23" s="24">
        <f t="shared" si="15"/>
        <v>3</v>
      </c>
      <c r="H23" s="24">
        <f t="shared" si="15"/>
        <v>1</v>
      </c>
      <c r="I23" s="24">
        <f t="shared" si="15"/>
        <v>20</v>
      </c>
      <c r="J23" s="24">
        <f>SUM(J24:J26)</f>
        <v>3</v>
      </c>
      <c r="K23" s="24">
        <f t="shared" si="15"/>
        <v>0</v>
      </c>
      <c r="L23" s="24">
        <f t="shared" si="15"/>
        <v>4</v>
      </c>
      <c r="M23" s="26">
        <f t="shared" si="15"/>
        <v>0</v>
      </c>
      <c r="N23" s="32"/>
    </row>
    <row r="24" spans="1:14" s="6" customFormat="1" ht="17.25" customHeight="1" x14ac:dyDescent="0.2">
      <c r="D24" s="5" t="s">
        <v>11</v>
      </c>
      <c r="E24" s="24">
        <f t="shared" ref="E24:M24" si="16">SUM(E51,E71,E88)</f>
        <v>33</v>
      </c>
      <c r="F24" s="24">
        <f t="shared" si="16"/>
        <v>14</v>
      </c>
      <c r="G24" s="24">
        <f t="shared" si="16"/>
        <v>1</v>
      </c>
      <c r="H24" s="24">
        <f t="shared" si="16"/>
        <v>1</v>
      </c>
      <c r="I24" s="24">
        <f t="shared" si="16"/>
        <v>13</v>
      </c>
      <c r="J24" s="24">
        <f t="shared" si="16"/>
        <v>2</v>
      </c>
      <c r="K24" s="24">
        <f t="shared" si="16"/>
        <v>0</v>
      </c>
      <c r="L24" s="24">
        <f t="shared" si="16"/>
        <v>2</v>
      </c>
      <c r="M24" s="25">
        <f t="shared" si="16"/>
        <v>0</v>
      </c>
      <c r="N24" s="32"/>
    </row>
    <row r="25" spans="1:14" s="6" customFormat="1" ht="17.25" customHeight="1" x14ac:dyDescent="0.2">
      <c r="D25" s="5" t="s">
        <v>12</v>
      </c>
      <c r="E25" s="24">
        <f t="shared" ref="E25:M25" si="17">SUM(E52,E89)</f>
        <v>18</v>
      </c>
      <c r="F25" s="24">
        <f t="shared" si="17"/>
        <v>7</v>
      </c>
      <c r="G25" s="24">
        <f t="shared" si="17"/>
        <v>2</v>
      </c>
      <c r="H25" s="24">
        <f t="shared" si="17"/>
        <v>0</v>
      </c>
      <c r="I25" s="24">
        <f t="shared" si="17"/>
        <v>7</v>
      </c>
      <c r="J25" s="24">
        <f t="shared" si="17"/>
        <v>0</v>
      </c>
      <c r="K25" s="24">
        <f t="shared" si="17"/>
        <v>0</v>
      </c>
      <c r="L25" s="24">
        <f t="shared" si="17"/>
        <v>2</v>
      </c>
      <c r="M25" s="25">
        <f t="shared" si="17"/>
        <v>0</v>
      </c>
      <c r="N25" s="32"/>
    </row>
    <row r="26" spans="1:14" s="6" customFormat="1" ht="17.25" customHeight="1" x14ac:dyDescent="0.2">
      <c r="D26" s="5" t="s">
        <v>41</v>
      </c>
      <c r="E26" s="24">
        <f>SUM(E90)</f>
        <v>1</v>
      </c>
      <c r="F26" s="24">
        <f t="shared" ref="F26:M26" si="18">SUM(F90)</f>
        <v>0</v>
      </c>
      <c r="G26" s="24">
        <f t="shared" si="18"/>
        <v>0</v>
      </c>
      <c r="H26" s="24">
        <f t="shared" si="18"/>
        <v>0</v>
      </c>
      <c r="I26" s="24">
        <f t="shared" si="18"/>
        <v>0</v>
      </c>
      <c r="J26" s="24">
        <f t="shared" si="18"/>
        <v>1</v>
      </c>
      <c r="K26" s="24">
        <f t="shared" si="18"/>
        <v>0</v>
      </c>
      <c r="L26" s="24">
        <f t="shared" si="18"/>
        <v>0</v>
      </c>
      <c r="M26" s="25">
        <f t="shared" si="18"/>
        <v>0</v>
      </c>
      <c r="N26" s="32"/>
    </row>
    <row r="27" spans="1:14" s="6" customFormat="1" ht="21" customHeight="1" x14ac:dyDescent="0.2">
      <c r="B27" s="6" t="s">
        <v>13</v>
      </c>
      <c r="D27" s="5"/>
      <c r="E27" s="24">
        <f>SUM(E28:E29)</f>
        <v>23</v>
      </c>
      <c r="F27" s="24">
        <f t="shared" ref="F27:M27" si="19">SUM(F28:F29)</f>
        <v>11</v>
      </c>
      <c r="G27" s="24">
        <f t="shared" si="19"/>
        <v>4</v>
      </c>
      <c r="H27" s="24">
        <f t="shared" si="19"/>
        <v>1</v>
      </c>
      <c r="I27" s="24">
        <f t="shared" si="19"/>
        <v>5</v>
      </c>
      <c r="J27" s="24">
        <f t="shared" si="19"/>
        <v>0</v>
      </c>
      <c r="K27" s="24">
        <f t="shared" si="19"/>
        <v>0</v>
      </c>
      <c r="L27" s="24">
        <f t="shared" si="19"/>
        <v>2</v>
      </c>
      <c r="M27" s="25">
        <f t="shared" si="19"/>
        <v>0</v>
      </c>
      <c r="N27" s="32"/>
    </row>
    <row r="28" spans="1:14" s="6" customFormat="1" ht="17.25" customHeight="1" x14ac:dyDescent="0.2">
      <c r="C28" s="5" t="s">
        <v>29</v>
      </c>
      <c r="E28" s="24">
        <f>SUM(E54,)</f>
        <v>1</v>
      </c>
      <c r="F28" s="24">
        <f t="shared" ref="F28:M28" si="20">SUM(F54,)</f>
        <v>0</v>
      </c>
      <c r="G28" s="24">
        <f t="shared" si="20"/>
        <v>0</v>
      </c>
      <c r="H28" s="24">
        <f t="shared" si="20"/>
        <v>0</v>
      </c>
      <c r="I28" s="24">
        <f t="shared" si="20"/>
        <v>1</v>
      </c>
      <c r="J28" s="24">
        <f t="shared" si="20"/>
        <v>0</v>
      </c>
      <c r="K28" s="24">
        <f t="shared" si="20"/>
        <v>0</v>
      </c>
      <c r="L28" s="24">
        <f t="shared" si="20"/>
        <v>0</v>
      </c>
      <c r="M28" s="25">
        <f t="shared" si="20"/>
        <v>0</v>
      </c>
      <c r="N28" s="32"/>
    </row>
    <row r="29" spans="1:14" s="6" customFormat="1" ht="17.25" customHeight="1" x14ac:dyDescent="0.2">
      <c r="C29" s="5" t="s">
        <v>30</v>
      </c>
      <c r="E29" s="24">
        <f>SUM(E55,E72,E91)</f>
        <v>22</v>
      </c>
      <c r="F29" s="24">
        <f t="shared" ref="F29:M29" si="21">SUM(F55,F72,F91)</f>
        <v>11</v>
      </c>
      <c r="G29" s="24">
        <f t="shared" si="21"/>
        <v>4</v>
      </c>
      <c r="H29" s="24">
        <f t="shared" si="21"/>
        <v>1</v>
      </c>
      <c r="I29" s="24">
        <f t="shared" si="21"/>
        <v>4</v>
      </c>
      <c r="J29" s="24">
        <f t="shared" si="21"/>
        <v>0</v>
      </c>
      <c r="K29" s="24">
        <f t="shared" si="21"/>
        <v>0</v>
      </c>
      <c r="L29" s="24">
        <f t="shared" si="21"/>
        <v>2</v>
      </c>
      <c r="M29" s="25">
        <f t="shared" si="21"/>
        <v>0</v>
      </c>
      <c r="N29" s="32"/>
    </row>
    <row r="30" spans="1:14" s="6" customFormat="1" ht="21.6" customHeight="1" x14ac:dyDescent="0.2">
      <c r="A30" s="9"/>
      <c r="B30" s="9" t="s">
        <v>16</v>
      </c>
      <c r="C30" s="9"/>
      <c r="D30" s="9"/>
      <c r="E30" s="24"/>
      <c r="F30" s="24"/>
      <c r="G30" s="24"/>
      <c r="H30" s="24"/>
      <c r="I30" s="24"/>
      <c r="J30" s="24"/>
      <c r="K30" s="24"/>
      <c r="L30" s="24"/>
      <c r="M30" s="26"/>
      <c r="N30" s="32"/>
    </row>
    <row r="31" spans="1:14" s="6" customFormat="1" ht="12.75" customHeight="1" x14ac:dyDescent="0.2">
      <c r="A31" s="9"/>
      <c r="B31" s="9" t="s">
        <v>40</v>
      </c>
      <c r="C31" s="9"/>
      <c r="D31" s="9"/>
      <c r="E31" s="24">
        <f>SUM(E33:E35)</f>
        <v>5</v>
      </c>
      <c r="F31" s="24">
        <f t="shared" ref="F31:M31" si="22">SUM(F33:F35)</f>
        <v>2</v>
      </c>
      <c r="G31" s="24">
        <f t="shared" si="22"/>
        <v>0</v>
      </c>
      <c r="H31" s="24">
        <f t="shared" si="22"/>
        <v>0</v>
      </c>
      <c r="I31" s="24">
        <f t="shared" si="22"/>
        <v>1</v>
      </c>
      <c r="J31" s="24">
        <f t="shared" si="22"/>
        <v>1</v>
      </c>
      <c r="K31" s="24">
        <f t="shared" si="22"/>
        <v>0</v>
      </c>
      <c r="L31" s="24">
        <f t="shared" si="22"/>
        <v>0</v>
      </c>
      <c r="M31" s="25">
        <f t="shared" si="22"/>
        <v>1</v>
      </c>
      <c r="N31" s="32"/>
    </row>
    <row r="32" spans="1:14" s="6" customFormat="1" ht="21" customHeight="1" x14ac:dyDescent="0.2">
      <c r="A32" s="9"/>
      <c r="B32" s="9"/>
      <c r="C32" s="9" t="s">
        <v>36</v>
      </c>
      <c r="D32" s="9"/>
      <c r="E32" s="24"/>
      <c r="F32" s="24"/>
      <c r="G32" s="24"/>
      <c r="H32" s="24"/>
      <c r="I32" s="24"/>
      <c r="J32" s="24"/>
      <c r="K32" s="24"/>
      <c r="L32" s="24"/>
      <c r="M32" s="26"/>
      <c r="N32" s="32"/>
    </row>
    <row r="33" spans="1:14" s="1" customFormat="1" ht="12" customHeight="1" x14ac:dyDescent="0.2">
      <c r="D33" s="1" t="s">
        <v>10</v>
      </c>
      <c r="E33" s="24">
        <f>SUM(E59,)</f>
        <v>2</v>
      </c>
      <c r="F33" s="24">
        <f>SUM(F59)</f>
        <v>2</v>
      </c>
      <c r="G33" s="24">
        <f>SUM(G97)</f>
        <v>0</v>
      </c>
      <c r="H33" s="24">
        <f t="shared" ref="H33:L33" si="23">SUM(H97)</f>
        <v>0</v>
      </c>
      <c r="I33" s="24">
        <f t="shared" si="23"/>
        <v>0</v>
      </c>
      <c r="J33" s="24">
        <f t="shared" si="23"/>
        <v>0</v>
      </c>
      <c r="K33" s="24">
        <f t="shared" si="23"/>
        <v>0</v>
      </c>
      <c r="L33" s="24">
        <f t="shared" si="23"/>
        <v>0</v>
      </c>
      <c r="M33" s="25">
        <f t="shared" ref="M33" si="24">SUM(M59,)</f>
        <v>0</v>
      </c>
      <c r="N33" s="32"/>
    </row>
    <row r="34" spans="1:14" s="1" customFormat="1" ht="17.25" customHeight="1" x14ac:dyDescent="0.2">
      <c r="A34" s="6"/>
      <c r="B34" s="6"/>
      <c r="C34" s="6" t="s">
        <v>42</v>
      </c>
      <c r="D34" s="5"/>
      <c r="E34" s="24">
        <f>SUM(E60,E94)</f>
        <v>2</v>
      </c>
      <c r="F34" s="24">
        <f t="shared" ref="F34:M34" si="25">SUM(F60,F94)</f>
        <v>0</v>
      </c>
      <c r="G34" s="24">
        <f t="shared" si="25"/>
        <v>0</v>
      </c>
      <c r="H34" s="24">
        <f t="shared" si="25"/>
        <v>0</v>
      </c>
      <c r="I34" s="24">
        <f t="shared" si="25"/>
        <v>1</v>
      </c>
      <c r="J34" s="24">
        <f t="shared" si="25"/>
        <v>0</v>
      </c>
      <c r="K34" s="24">
        <f t="shared" si="25"/>
        <v>0</v>
      </c>
      <c r="L34" s="24">
        <f t="shared" si="25"/>
        <v>0</v>
      </c>
      <c r="M34" s="25">
        <f t="shared" si="25"/>
        <v>1</v>
      </c>
      <c r="N34" s="32"/>
    </row>
    <row r="35" spans="1:14" s="1" customFormat="1" ht="17.25" customHeight="1" x14ac:dyDescent="0.2">
      <c r="A35" s="6"/>
      <c r="B35" s="6"/>
      <c r="C35" s="9" t="s">
        <v>26</v>
      </c>
      <c r="D35" s="9"/>
      <c r="E35" s="24">
        <f>SUM(E95)</f>
        <v>1</v>
      </c>
      <c r="F35" s="24">
        <f t="shared" ref="F35:M35" si="26">SUM(F95)</f>
        <v>0</v>
      </c>
      <c r="G35" s="24">
        <f t="shared" si="26"/>
        <v>0</v>
      </c>
      <c r="H35" s="24">
        <f t="shared" si="26"/>
        <v>0</v>
      </c>
      <c r="I35" s="24">
        <f t="shared" si="26"/>
        <v>0</v>
      </c>
      <c r="J35" s="24">
        <f t="shared" si="26"/>
        <v>1</v>
      </c>
      <c r="K35" s="24">
        <f t="shared" si="26"/>
        <v>0</v>
      </c>
      <c r="L35" s="24">
        <f t="shared" si="26"/>
        <v>0</v>
      </c>
      <c r="M35" s="25">
        <f t="shared" si="26"/>
        <v>0</v>
      </c>
      <c r="N35" s="32"/>
    </row>
    <row r="36" spans="1:14" s="1" customFormat="1" ht="21" customHeight="1" x14ac:dyDescent="0.2">
      <c r="A36" s="6"/>
      <c r="B36" s="6" t="s">
        <v>35</v>
      </c>
      <c r="C36" s="9"/>
      <c r="D36" s="9"/>
      <c r="E36" s="24">
        <f t="shared" ref="E36:M36" si="27">SUM(E61,E96)</f>
        <v>2</v>
      </c>
      <c r="F36" s="24">
        <f>SUM(F61,F96)</f>
        <v>1</v>
      </c>
      <c r="G36" s="24">
        <f>SUM(G61,G96)</f>
        <v>1</v>
      </c>
      <c r="H36" s="24">
        <f t="shared" si="27"/>
        <v>0</v>
      </c>
      <c r="I36" s="24">
        <f t="shared" si="27"/>
        <v>0</v>
      </c>
      <c r="J36" s="24">
        <f>SUM(J61,J96)</f>
        <v>0</v>
      </c>
      <c r="K36" s="24">
        <f t="shared" si="27"/>
        <v>0</v>
      </c>
      <c r="L36" s="24">
        <f t="shared" si="27"/>
        <v>0</v>
      </c>
      <c r="M36" s="25">
        <f t="shared" si="27"/>
        <v>0</v>
      </c>
      <c r="N36" s="32"/>
    </row>
    <row r="37" spans="1:14" s="6" customFormat="1" ht="23.25" customHeight="1" x14ac:dyDescent="0.2">
      <c r="A37" s="49" t="s">
        <v>17</v>
      </c>
      <c r="B37" s="49"/>
      <c r="C37" s="49"/>
      <c r="D37" s="50"/>
      <c r="E37" s="24">
        <f>SUM(E38,E46,E53,E57,E61)</f>
        <v>113</v>
      </c>
      <c r="F37" s="24">
        <f t="shared" ref="F37:M37" si="28">SUM(F38,F46,F53,F57,F61)</f>
        <v>52</v>
      </c>
      <c r="G37" s="24">
        <f t="shared" si="28"/>
        <v>16</v>
      </c>
      <c r="H37" s="24">
        <f t="shared" si="28"/>
        <v>2</v>
      </c>
      <c r="I37" s="24">
        <f t="shared" si="28"/>
        <v>26</v>
      </c>
      <c r="J37" s="24">
        <f t="shared" si="28"/>
        <v>0</v>
      </c>
      <c r="K37" s="24">
        <f t="shared" si="28"/>
        <v>1</v>
      </c>
      <c r="L37" s="24">
        <f t="shared" si="28"/>
        <v>16</v>
      </c>
      <c r="M37" s="25">
        <f t="shared" si="28"/>
        <v>0</v>
      </c>
      <c r="N37" s="32"/>
    </row>
    <row r="38" spans="1:14" s="6" customFormat="1" ht="17.100000000000001" customHeight="1" x14ac:dyDescent="0.2">
      <c r="B38" s="6" t="s">
        <v>6</v>
      </c>
      <c r="D38" s="5"/>
      <c r="E38" s="24">
        <f>SUM(E39,E43,E44,E45)</f>
        <v>76</v>
      </c>
      <c r="F38" s="24">
        <f>SUM(F39,F43,F44,F45)</f>
        <v>35</v>
      </c>
      <c r="G38" s="24">
        <f t="shared" ref="G38:M38" si="29">SUM(G39,G43,G44,G45)</f>
        <v>11</v>
      </c>
      <c r="H38" s="24">
        <f t="shared" si="29"/>
        <v>1</v>
      </c>
      <c r="I38" s="24">
        <f t="shared" si="29"/>
        <v>16</v>
      </c>
      <c r="J38" s="24">
        <f t="shared" si="29"/>
        <v>0</v>
      </c>
      <c r="K38" s="24">
        <f t="shared" si="29"/>
        <v>0</v>
      </c>
      <c r="L38" s="24">
        <f t="shared" si="29"/>
        <v>13</v>
      </c>
      <c r="M38" s="25">
        <f t="shared" si="29"/>
        <v>0</v>
      </c>
      <c r="N38" s="32"/>
    </row>
    <row r="39" spans="1:14" s="6" customFormat="1" ht="17.100000000000001" customHeight="1" x14ac:dyDescent="0.2">
      <c r="C39" s="6" t="s">
        <v>28</v>
      </c>
      <c r="D39" s="5"/>
      <c r="E39" s="24">
        <f t="shared" ref="E39:J39" si="30">SUM(E40,E41,E42)</f>
        <v>55</v>
      </c>
      <c r="F39" s="24">
        <f>SUM(F40,F41,F42)</f>
        <v>22</v>
      </c>
      <c r="G39" s="24">
        <f t="shared" si="30"/>
        <v>8</v>
      </c>
      <c r="H39" s="24">
        <f t="shared" si="30"/>
        <v>1</v>
      </c>
      <c r="I39" s="24">
        <f t="shared" si="30"/>
        <v>16</v>
      </c>
      <c r="J39" s="24">
        <f t="shared" si="30"/>
        <v>0</v>
      </c>
      <c r="K39" s="24">
        <f>SUM(K40,K41)</f>
        <v>0</v>
      </c>
      <c r="L39" s="24">
        <f>SUM(L40,L41:L42)</f>
        <v>8</v>
      </c>
      <c r="M39" s="25">
        <f>SUM(M40,M41,M42)</f>
        <v>0</v>
      </c>
      <c r="N39" s="32"/>
    </row>
    <row r="40" spans="1:14" s="6" customFormat="1" ht="17.100000000000001" customHeight="1" x14ac:dyDescent="0.2">
      <c r="D40" s="5" t="s">
        <v>29</v>
      </c>
      <c r="E40" s="24">
        <f t="shared" si="11"/>
        <v>22</v>
      </c>
      <c r="F40" s="27">
        <v>13</v>
      </c>
      <c r="G40" s="27">
        <v>1</v>
      </c>
      <c r="H40" s="27" t="s">
        <v>5</v>
      </c>
      <c r="I40" s="27">
        <v>7</v>
      </c>
      <c r="J40" s="27" t="s">
        <v>5</v>
      </c>
      <c r="K40" s="27" t="s">
        <v>5</v>
      </c>
      <c r="L40" s="27">
        <v>1</v>
      </c>
      <c r="M40" s="28" t="s">
        <v>5</v>
      </c>
      <c r="N40" s="32"/>
    </row>
    <row r="41" spans="1:14" s="6" customFormat="1" ht="17.100000000000001" customHeight="1" x14ac:dyDescent="0.2">
      <c r="D41" s="5" t="s">
        <v>30</v>
      </c>
      <c r="E41" s="24">
        <f t="shared" si="11"/>
        <v>28</v>
      </c>
      <c r="F41" s="27">
        <v>7</v>
      </c>
      <c r="G41" s="27">
        <v>7</v>
      </c>
      <c r="H41" s="27">
        <v>1</v>
      </c>
      <c r="I41" s="27">
        <v>8</v>
      </c>
      <c r="J41" s="27" t="s">
        <v>5</v>
      </c>
      <c r="K41" s="27" t="s">
        <v>5</v>
      </c>
      <c r="L41" s="27">
        <v>5</v>
      </c>
      <c r="M41" s="28" t="s">
        <v>5</v>
      </c>
      <c r="N41" s="32"/>
    </row>
    <row r="42" spans="1:14" s="6" customFormat="1" ht="17.100000000000001" customHeight="1" x14ac:dyDescent="0.2">
      <c r="D42" s="5" t="s">
        <v>31</v>
      </c>
      <c r="E42" s="24">
        <f t="shared" si="11"/>
        <v>5</v>
      </c>
      <c r="F42" s="27">
        <v>2</v>
      </c>
      <c r="G42" s="27" t="s">
        <v>5</v>
      </c>
      <c r="H42" s="27" t="s">
        <v>5</v>
      </c>
      <c r="I42" s="27">
        <v>1</v>
      </c>
      <c r="J42" s="27" t="s">
        <v>5</v>
      </c>
      <c r="K42" s="27" t="s">
        <v>5</v>
      </c>
      <c r="L42" s="27">
        <v>2</v>
      </c>
      <c r="M42" s="28" t="s">
        <v>5</v>
      </c>
      <c r="N42" s="32"/>
    </row>
    <row r="43" spans="1:14" s="6" customFormat="1" ht="17.100000000000001" customHeight="1" x14ac:dyDescent="0.2">
      <c r="C43" s="6" t="s">
        <v>32</v>
      </c>
      <c r="D43" s="1"/>
      <c r="E43" s="24">
        <f t="shared" si="11"/>
        <v>2</v>
      </c>
      <c r="F43" s="27">
        <v>1</v>
      </c>
      <c r="G43" s="27">
        <v>1</v>
      </c>
      <c r="H43" s="27" t="s">
        <v>5</v>
      </c>
      <c r="I43" s="27" t="s">
        <v>5</v>
      </c>
      <c r="J43" s="27" t="s">
        <v>5</v>
      </c>
      <c r="K43" s="27" t="s">
        <v>5</v>
      </c>
      <c r="L43" s="27" t="s">
        <v>5</v>
      </c>
      <c r="M43" s="28" t="s">
        <v>5</v>
      </c>
      <c r="N43" s="32"/>
    </row>
    <row r="44" spans="1:14" s="6" customFormat="1" ht="17.100000000000001" customHeight="1" x14ac:dyDescent="0.2">
      <c r="C44" s="6" t="s">
        <v>22</v>
      </c>
      <c r="D44" s="1"/>
      <c r="E44" s="24">
        <f t="shared" si="11"/>
        <v>2</v>
      </c>
      <c r="F44" s="27">
        <v>2</v>
      </c>
      <c r="G44" s="27" t="s">
        <v>5</v>
      </c>
      <c r="H44" s="27" t="s">
        <v>5</v>
      </c>
      <c r="I44" s="27" t="s">
        <v>5</v>
      </c>
      <c r="J44" s="27" t="s">
        <v>5</v>
      </c>
      <c r="K44" s="27" t="s">
        <v>5</v>
      </c>
      <c r="L44" s="27" t="s">
        <v>5</v>
      </c>
      <c r="M44" s="28" t="s">
        <v>5</v>
      </c>
      <c r="N44" s="32"/>
    </row>
    <row r="45" spans="1:14" s="6" customFormat="1" ht="17.100000000000001" customHeight="1" x14ac:dyDescent="0.2">
      <c r="C45" s="6" t="s">
        <v>7</v>
      </c>
      <c r="D45" s="8"/>
      <c r="E45" s="24">
        <f t="shared" si="11"/>
        <v>17</v>
      </c>
      <c r="F45" s="27">
        <v>10</v>
      </c>
      <c r="G45" s="27">
        <v>2</v>
      </c>
      <c r="H45" s="27" t="s">
        <v>5</v>
      </c>
      <c r="I45" s="27" t="s">
        <v>5</v>
      </c>
      <c r="J45" s="27" t="s">
        <v>5</v>
      </c>
      <c r="K45" s="27" t="s">
        <v>5</v>
      </c>
      <c r="L45" s="27">
        <v>5</v>
      </c>
      <c r="M45" s="28" t="s">
        <v>5</v>
      </c>
      <c r="N45" s="32"/>
    </row>
    <row r="46" spans="1:14" s="6" customFormat="1" ht="17.100000000000001" customHeight="1" x14ac:dyDescent="0.2">
      <c r="B46" s="6" t="s">
        <v>8</v>
      </c>
      <c r="D46" s="5"/>
      <c r="E46" s="24">
        <f>SUM(E47,E50)</f>
        <v>20</v>
      </c>
      <c r="F46" s="24">
        <f>SUM(F47,F50)</f>
        <v>9</v>
      </c>
      <c r="G46" s="24">
        <f t="shared" ref="G46:J46" si="31">SUM(G47,G50)</f>
        <v>2</v>
      </c>
      <c r="H46" s="24">
        <f t="shared" si="31"/>
        <v>1</v>
      </c>
      <c r="I46" s="24">
        <f t="shared" si="31"/>
        <v>5</v>
      </c>
      <c r="J46" s="24">
        <f t="shared" si="31"/>
        <v>0</v>
      </c>
      <c r="K46" s="24">
        <f>SUM(K47,K50)</f>
        <v>1</v>
      </c>
      <c r="L46" s="24">
        <f t="shared" ref="L46:M46" si="32">SUM(L48,L50)</f>
        <v>2</v>
      </c>
      <c r="M46" s="25">
        <f t="shared" si="32"/>
        <v>0</v>
      </c>
      <c r="N46" s="32"/>
    </row>
    <row r="47" spans="1:14" s="6" customFormat="1" ht="17.100000000000001" customHeight="1" x14ac:dyDescent="0.2">
      <c r="C47" s="6" t="s">
        <v>36</v>
      </c>
      <c r="D47" s="5"/>
      <c r="E47" s="24">
        <f>SUM(E48:E49)</f>
        <v>7</v>
      </c>
      <c r="F47" s="24">
        <f t="shared" ref="F47:M48" si="33">SUM(F48:F49)</f>
        <v>5</v>
      </c>
      <c r="G47" s="24">
        <f t="shared" si="33"/>
        <v>0</v>
      </c>
      <c r="H47" s="24">
        <f t="shared" si="33"/>
        <v>0</v>
      </c>
      <c r="I47" s="24">
        <f t="shared" si="33"/>
        <v>0</v>
      </c>
      <c r="J47" s="24">
        <f t="shared" si="33"/>
        <v>0</v>
      </c>
      <c r="K47" s="24">
        <f t="shared" si="33"/>
        <v>1</v>
      </c>
      <c r="L47" s="24">
        <f t="shared" si="33"/>
        <v>1</v>
      </c>
      <c r="M47" s="25">
        <f t="shared" si="33"/>
        <v>0</v>
      </c>
      <c r="N47" s="32"/>
    </row>
    <row r="48" spans="1:14" s="6" customFormat="1" ht="17.100000000000001" customHeight="1" x14ac:dyDescent="0.2">
      <c r="D48" s="5" t="s">
        <v>9</v>
      </c>
      <c r="E48" s="24">
        <f t="shared" si="11"/>
        <v>5</v>
      </c>
      <c r="F48" s="27">
        <v>4</v>
      </c>
      <c r="G48" s="27" t="s">
        <v>5</v>
      </c>
      <c r="H48" s="27" t="s">
        <v>5</v>
      </c>
      <c r="I48" s="27" t="s">
        <v>5</v>
      </c>
      <c r="J48" s="27" t="s">
        <v>5</v>
      </c>
      <c r="K48" s="27" t="s">
        <v>5</v>
      </c>
      <c r="L48" s="27">
        <v>1</v>
      </c>
      <c r="M48" s="25">
        <f t="shared" si="33"/>
        <v>0</v>
      </c>
      <c r="N48" s="32"/>
    </row>
    <row r="49" spans="1:14" s="6" customFormat="1" ht="17.100000000000001" customHeight="1" x14ac:dyDescent="0.2">
      <c r="D49" s="5" t="s">
        <v>10</v>
      </c>
      <c r="E49" s="24">
        <f t="shared" si="11"/>
        <v>2</v>
      </c>
      <c r="F49" s="27">
        <v>1</v>
      </c>
      <c r="G49" s="27" t="s">
        <v>5</v>
      </c>
      <c r="H49" s="27" t="s">
        <v>5</v>
      </c>
      <c r="I49" s="27" t="s">
        <v>5</v>
      </c>
      <c r="J49" s="27" t="s">
        <v>5</v>
      </c>
      <c r="K49" s="27">
        <v>1</v>
      </c>
      <c r="L49" s="27" t="s">
        <v>5</v>
      </c>
      <c r="M49" s="28" t="s">
        <v>5</v>
      </c>
      <c r="N49" s="32"/>
    </row>
    <row r="50" spans="1:14" s="6" customFormat="1" ht="17.100000000000001" customHeight="1" x14ac:dyDescent="0.2">
      <c r="C50" s="6" t="s">
        <v>33</v>
      </c>
      <c r="D50" s="5"/>
      <c r="E50" s="24">
        <f>SUM(E51:E52)</f>
        <v>13</v>
      </c>
      <c r="F50" s="24">
        <f>SUM(F51:F52)</f>
        <v>4</v>
      </c>
      <c r="G50" s="24">
        <f>SUM(G51:G52)</f>
        <v>2</v>
      </c>
      <c r="H50" s="24">
        <f t="shared" ref="H50:M50" si="34">SUM(H51:H52)</f>
        <v>1</v>
      </c>
      <c r="I50" s="24">
        <f t="shared" si="34"/>
        <v>5</v>
      </c>
      <c r="J50" s="24">
        <f t="shared" si="34"/>
        <v>0</v>
      </c>
      <c r="K50" s="24">
        <f t="shared" si="34"/>
        <v>0</v>
      </c>
      <c r="L50" s="24">
        <f t="shared" si="34"/>
        <v>1</v>
      </c>
      <c r="M50" s="25">
        <f t="shared" si="34"/>
        <v>0</v>
      </c>
      <c r="N50" s="32"/>
    </row>
    <row r="51" spans="1:14" s="6" customFormat="1" ht="17.100000000000001" customHeight="1" x14ac:dyDescent="0.2">
      <c r="D51" s="5" t="s">
        <v>11</v>
      </c>
      <c r="E51" s="24">
        <f t="shared" si="11"/>
        <v>8</v>
      </c>
      <c r="F51" s="27">
        <v>2</v>
      </c>
      <c r="G51" s="27">
        <v>1</v>
      </c>
      <c r="H51" s="27">
        <v>1</v>
      </c>
      <c r="I51" s="27">
        <v>4</v>
      </c>
      <c r="J51" s="27" t="s">
        <v>5</v>
      </c>
      <c r="K51" s="27" t="s">
        <v>5</v>
      </c>
      <c r="L51" s="27" t="s">
        <v>5</v>
      </c>
      <c r="M51" s="28" t="s">
        <v>5</v>
      </c>
      <c r="N51" s="32"/>
    </row>
    <row r="52" spans="1:14" s="6" customFormat="1" ht="17.100000000000001" customHeight="1" x14ac:dyDescent="0.2">
      <c r="D52" s="5" t="s">
        <v>12</v>
      </c>
      <c r="E52" s="24">
        <f t="shared" si="11"/>
        <v>5</v>
      </c>
      <c r="F52" s="27">
        <v>2</v>
      </c>
      <c r="G52" s="27">
        <v>1</v>
      </c>
      <c r="H52" s="27" t="s">
        <v>5</v>
      </c>
      <c r="I52" s="27">
        <v>1</v>
      </c>
      <c r="J52" s="27" t="s">
        <v>5</v>
      </c>
      <c r="K52" s="27" t="s">
        <v>5</v>
      </c>
      <c r="L52" s="27">
        <v>1</v>
      </c>
      <c r="M52" s="28" t="s">
        <v>5</v>
      </c>
      <c r="N52" s="32"/>
    </row>
    <row r="53" spans="1:14" s="6" customFormat="1" ht="17.100000000000001" customHeight="1" x14ac:dyDescent="0.2">
      <c r="A53" s="5"/>
      <c r="B53" s="4" t="s">
        <v>13</v>
      </c>
      <c r="E53" s="24">
        <f t="shared" ref="E53:L53" si="35">SUM(E54:E55)</f>
        <v>13</v>
      </c>
      <c r="F53" s="24">
        <f t="shared" si="35"/>
        <v>6</v>
      </c>
      <c r="G53" s="24">
        <f t="shared" si="35"/>
        <v>2</v>
      </c>
      <c r="H53" s="24">
        <f t="shared" si="35"/>
        <v>0</v>
      </c>
      <c r="I53" s="24">
        <f t="shared" si="35"/>
        <v>4</v>
      </c>
      <c r="J53" s="24">
        <f t="shared" si="35"/>
        <v>0</v>
      </c>
      <c r="K53" s="24">
        <f t="shared" si="35"/>
        <v>0</v>
      </c>
      <c r="L53" s="24">
        <f t="shared" si="35"/>
        <v>1</v>
      </c>
      <c r="M53" s="28" t="s">
        <v>5</v>
      </c>
      <c r="N53" s="32"/>
    </row>
    <row r="54" spans="1:14" s="1" customFormat="1" ht="17.100000000000001" customHeight="1" x14ac:dyDescent="0.2">
      <c r="A54" s="6"/>
      <c r="B54" s="6"/>
      <c r="C54" s="5"/>
      <c r="D54" s="5" t="s">
        <v>29</v>
      </c>
      <c r="E54" s="24">
        <f>SUM(F54:M54)</f>
        <v>1</v>
      </c>
      <c r="F54" s="27" t="s">
        <v>5</v>
      </c>
      <c r="G54" s="27" t="s">
        <v>5</v>
      </c>
      <c r="H54" s="27" t="s">
        <v>5</v>
      </c>
      <c r="I54" s="27">
        <v>1</v>
      </c>
      <c r="J54" s="27" t="s">
        <v>5</v>
      </c>
      <c r="K54" s="27" t="s">
        <v>5</v>
      </c>
      <c r="L54" s="27" t="s">
        <v>5</v>
      </c>
      <c r="M54" s="28" t="s">
        <v>5</v>
      </c>
      <c r="N54" s="32"/>
    </row>
    <row r="55" spans="1:14" s="1" customFormat="1" ht="17.100000000000001" customHeight="1" x14ac:dyDescent="0.2">
      <c r="A55" s="6"/>
      <c r="B55" s="6"/>
      <c r="C55" s="5"/>
      <c r="D55" s="5" t="s">
        <v>30</v>
      </c>
      <c r="E55" s="24">
        <f t="shared" si="11"/>
        <v>12</v>
      </c>
      <c r="F55" s="27">
        <v>6</v>
      </c>
      <c r="G55" s="24">
        <v>2</v>
      </c>
      <c r="H55" s="27" t="s">
        <v>5</v>
      </c>
      <c r="I55" s="27">
        <v>3</v>
      </c>
      <c r="J55" s="27" t="s">
        <v>5</v>
      </c>
      <c r="K55" s="27" t="s">
        <v>5</v>
      </c>
      <c r="L55" s="24">
        <v>1</v>
      </c>
      <c r="M55" s="28" t="s">
        <v>5</v>
      </c>
      <c r="N55" s="32"/>
    </row>
    <row r="56" spans="1:14" s="1" customFormat="1" ht="17.100000000000001" customHeight="1" x14ac:dyDescent="0.2">
      <c r="A56" s="9"/>
      <c r="B56" s="9" t="s">
        <v>16</v>
      </c>
      <c r="C56" s="9"/>
      <c r="D56" s="9"/>
      <c r="E56" s="24"/>
      <c r="F56" s="24"/>
      <c r="G56" s="24"/>
      <c r="H56" s="24"/>
      <c r="I56" s="24"/>
      <c r="J56" s="24"/>
      <c r="K56" s="24"/>
      <c r="L56" s="24"/>
      <c r="M56" s="25"/>
      <c r="N56" s="32"/>
    </row>
    <row r="57" spans="1:14" s="1" customFormat="1" ht="12.75" customHeight="1" x14ac:dyDescent="0.2">
      <c r="A57" s="9"/>
      <c r="B57" s="9" t="s">
        <v>40</v>
      </c>
      <c r="C57" s="9"/>
      <c r="D57" s="9"/>
      <c r="E57" s="24">
        <f>SUM(E59,E60)</f>
        <v>3</v>
      </c>
      <c r="F57" s="24">
        <f>SUM(F59,F60)</f>
        <v>2</v>
      </c>
      <c r="G57" s="24">
        <f t="shared" ref="G57:M57" si="36">SUM(G59,G60)</f>
        <v>0</v>
      </c>
      <c r="H57" s="24">
        <f t="shared" si="36"/>
        <v>0</v>
      </c>
      <c r="I57" s="24">
        <f t="shared" si="36"/>
        <v>1</v>
      </c>
      <c r="J57" s="24">
        <f t="shared" si="36"/>
        <v>0</v>
      </c>
      <c r="K57" s="24">
        <f t="shared" si="36"/>
        <v>0</v>
      </c>
      <c r="L57" s="24">
        <f>SUM(L59,L60)</f>
        <v>0</v>
      </c>
      <c r="M57" s="25">
        <f t="shared" si="36"/>
        <v>0</v>
      </c>
      <c r="N57" s="32"/>
    </row>
    <row r="58" spans="1:14" s="1" customFormat="1" ht="17.100000000000001" customHeight="1" x14ac:dyDescent="0.2">
      <c r="A58" s="6"/>
      <c r="B58" s="6"/>
      <c r="C58" s="6" t="s">
        <v>36</v>
      </c>
      <c r="D58" s="5"/>
      <c r="E58" s="24"/>
      <c r="F58" s="24"/>
      <c r="G58" s="24"/>
      <c r="H58" s="24"/>
      <c r="I58" s="24"/>
      <c r="J58" s="24"/>
      <c r="K58" s="24"/>
      <c r="L58" s="24"/>
      <c r="M58" s="26"/>
      <c r="N58" s="32"/>
    </row>
    <row r="59" spans="1:14" s="6" customFormat="1" ht="12.75" customHeight="1" x14ac:dyDescent="0.2">
      <c r="A59" s="1"/>
      <c r="B59" s="1"/>
      <c r="C59" s="1"/>
      <c r="D59" s="1" t="s">
        <v>10</v>
      </c>
      <c r="E59" s="24">
        <f>SUM(F59:M59)</f>
        <v>2</v>
      </c>
      <c r="F59" s="27">
        <v>2</v>
      </c>
      <c r="G59" s="27" t="s">
        <v>5</v>
      </c>
      <c r="H59" s="27" t="s">
        <v>5</v>
      </c>
      <c r="I59" s="27" t="s">
        <v>5</v>
      </c>
      <c r="J59" s="27" t="s">
        <v>5</v>
      </c>
      <c r="K59" s="27" t="s">
        <v>5</v>
      </c>
      <c r="L59" s="27" t="s">
        <v>5</v>
      </c>
      <c r="M59" s="28" t="s">
        <v>5</v>
      </c>
      <c r="N59" s="32"/>
    </row>
    <row r="60" spans="1:14" s="6" customFormat="1" ht="17.100000000000001" customHeight="1" x14ac:dyDescent="0.2">
      <c r="C60" s="6" t="s">
        <v>42</v>
      </c>
      <c r="D60" s="5"/>
      <c r="E60" s="24">
        <v>1</v>
      </c>
      <c r="F60" s="27">
        <v>0</v>
      </c>
      <c r="G60" s="27">
        <v>0</v>
      </c>
      <c r="H60" s="27">
        <v>0</v>
      </c>
      <c r="I60" s="27">
        <v>1</v>
      </c>
      <c r="J60" s="27">
        <v>0</v>
      </c>
      <c r="K60" s="27">
        <v>0</v>
      </c>
      <c r="L60" s="27">
        <v>0</v>
      </c>
      <c r="M60" s="28">
        <v>0</v>
      </c>
      <c r="N60" s="32"/>
    </row>
    <row r="61" spans="1:14" s="6" customFormat="1" ht="20.25" customHeight="1" x14ac:dyDescent="0.2">
      <c r="B61" s="6" t="s">
        <v>35</v>
      </c>
      <c r="D61" s="5"/>
      <c r="E61" s="24">
        <f>SUM(F61:M61)</f>
        <v>1</v>
      </c>
      <c r="F61" s="27" t="s">
        <v>5</v>
      </c>
      <c r="G61" s="27">
        <v>1</v>
      </c>
      <c r="H61" s="27" t="s">
        <v>5</v>
      </c>
      <c r="I61" s="27" t="s">
        <v>5</v>
      </c>
      <c r="J61" s="27" t="s">
        <v>5</v>
      </c>
      <c r="K61" s="27" t="s">
        <v>5</v>
      </c>
      <c r="L61" s="27" t="s">
        <v>5</v>
      </c>
      <c r="M61" s="28" t="s">
        <v>5</v>
      </c>
      <c r="N61" s="32"/>
    </row>
    <row r="62" spans="1:14" s="6" customFormat="1" ht="24" customHeight="1" x14ac:dyDescent="0.2">
      <c r="A62" s="49" t="s">
        <v>18</v>
      </c>
      <c r="B62" s="49"/>
      <c r="C62" s="49"/>
      <c r="D62" s="50"/>
      <c r="E62" s="24">
        <f>SUM(E63,E70,E72)</f>
        <v>10</v>
      </c>
      <c r="F62" s="24">
        <f t="shared" ref="F62:M62" si="37">SUM(F63,F70,F72)</f>
        <v>5</v>
      </c>
      <c r="G62" s="24">
        <f t="shared" si="37"/>
        <v>2</v>
      </c>
      <c r="H62" s="24">
        <f t="shared" si="37"/>
        <v>0</v>
      </c>
      <c r="I62" s="24">
        <f t="shared" si="37"/>
        <v>3</v>
      </c>
      <c r="J62" s="24">
        <f t="shared" si="37"/>
        <v>0</v>
      </c>
      <c r="K62" s="24">
        <f t="shared" si="37"/>
        <v>0</v>
      </c>
      <c r="L62" s="24">
        <f t="shared" si="37"/>
        <v>0</v>
      </c>
      <c r="M62" s="25">
        <f t="shared" si="37"/>
        <v>0</v>
      </c>
      <c r="N62" s="32"/>
    </row>
    <row r="63" spans="1:14" s="6" customFormat="1" ht="17.100000000000001" customHeight="1" x14ac:dyDescent="0.2">
      <c r="B63" s="6" t="s">
        <v>6</v>
      </c>
      <c r="D63" s="5"/>
      <c r="E63" s="24">
        <f>SUM(E64,E68,E69)</f>
        <v>8</v>
      </c>
      <c r="F63" s="24">
        <f t="shared" ref="F63:M63" si="38">SUM(F64,F68,F69)</f>
        <v>4</v>
      </c>
      <c r="G63" s="24">
        <f t="shared" si="38"/>
        <v>1</v>
      </c>
      <c r="H63" s="24">
        <f t="shared" si="38"/>
        <v>0</v>
      </c>
      <c r="I63" s="24">
        <f t="shared" si="38"/>
        <v>3</v>
      </c>
      <c r="J63" s="24">
        <f t="shared" si="38"/>
        <v>0</v>
      </c>
      <c r="K63" s="24">
        <f t="shared" si="38"/>
        <v>0</v>
      </c>
      <c r="L63" s="24">
        <f t="shared" si="38"/>
        <v>0</v>
      </c>
      <c r="M63" s="25">
        <f t="shared" si="38"/>
        <v>0</v>
      </c>
      <c r="N63" s="32"/>
    </row>
    <row r="64" spans="1:14" s="6" customFormat="1" ht="17.100000000000001" customHeight="1" x14ac:dyDescent="0.2">
      <c r="C64" s="6" t="s">
        <v>36</v>
      </c>
      <c r="D64" s="5"/>
      <c r="E64" s="24">
        <f>SUM(E66,E65,E67)</f>
        <v>5</v>
      </c>
      <c r="F64" s="24">
        <f>SUM(F66,F65,F67)</f>
        <v>2</v>
      </c>
      <c r="G64" s="24">
        <f t="shared" ref="G64:M64" si="39">SUM(G66,G65,G67)</f>
        <v>0</v>
      </c>
      <c r="H64" s="24">
        <f t="shared" si="39"/>
        <v>0</v>
      </c>
      <c r="I64" s="24">
        <f t="shared" si="39"/>
        <v>3</v>
      </c>
      <c r="J64" s="24">
        <f t="shared" si="39"/>
        <v>0</v>
      </c>
      <c r="K64" s="24">
        <f t="shared" si="39"/>
        <v>0</v>
      </c>
      <c r="L64" s="24">
        <f t="shared" si="39"/>
        <v>0</v>
      </c>
      <c r="M64" s="25">
        <f t="shared" si="39"/>
        <v>0</v>
      </c>
      <c r="N64" s="32"/>
    </row>
    <row r="65" spans="1:15" s="6" customFormat="1" ht="17.100000000000001" customHeight="1" x14ac:dyDescent="0.2">
      <c r="D65" s="5" t="s">
        <v>29</v>
      </c>
      <c r="E65" s="24">
        <f>SUM(F65:M65)</f>
        <v>2</v>
      </c>
      <c r="F65" s="30">
        <v>1</v>
      </c>
      <c r="G65" s="27" t="s">
        <v>5</v>
      </c>
      <c r="H65" s="27" t="s">
        <v>5</v>
      </c>
      <c r="I65" s="30">
        <v>1</v>
      </c>
      <c r="J65" s="27" t="s">
        <v>5</v>
      </c>
      <c r="K65" s="27" t="s">
        <v>5</v>
      </c>
      <c r="L65" s="27" t="s">
        <v>5</v>
      </c>
      <c r="M65" s="28" t="s">
        <v>5</v>
      </c>
      <c r="N65" s="32"/>
      <c r="O65" s="31"/>
    </row>
    <row r="66" spans="1:15" s="6" customFormat="1" ht="17.100000000000001" customHeight="1" x14ac:dyDescent="0.2">
      <c r="D66" s="5" t="s">
        <v>30</v>
      </c>
      <c r="E66" s="24">
        <f>SUM(F66:M66)</f>
        <v>2</v>
      </c>
      <c r="F66" s="30">
        <v>1</v>
      </c>
      <c r="G66" s="27" t="s">
        <v>5</v>
      </c>
      <c r="H66" s="27" t="s">
        <v>5</v>
      </c>
      <c r="I66" s="30">
        <v>1</v>
      </c>
      <c r="J66" s="27" t="s">
        <v>5</v>
      </c>
      <c r="K66" s="27" t="s">
        <v>5</v>
      </c>
      <c r="L66" s="27" t="s">
        <v>5</v>
      </c>
      <c r="M66" s="28" t="s">
        <v>5</v>
      </c>
      <c r="N66" s="32"/>
      <c r="O66" s="31"/>
    </row>
    <row r="67" spans="1:15" s="6" customFormat="1" ht="17.100000000000001" customHeight="1" x14ac:dyDescent="0.2">
      <c r="D67" s="5" t="s">
        <v>31</v>
      </c>
      <c r="E67" s="24">
        <f t="shared" si="11"/>
        <v>1</v>
      </c>
      <c r="F67" s="27" t="s">
        <v>5</v>
      </c>
      <c r="G67" s="27" t="s">
        <v>5</v>
      </c>
      <c r="H67" s="27" t="s">
        <v>5</v>
      </c>
      <c r="I67" s="30">
        <v>1</v>
      </c>
      <c r="J67" s="27" t="s">
        <v>5</v>
      </c>
      <c r="K67" s="27" t="s">
        <v>5</v>
      </c>
      <c r="L67" s="27" t="s">
        <v>5</v>
      </c>
      <c r="M67" s="28" t="s">
        <v>5</v>
      </c>
      <c r="N67" s="32"/>
      <c r="O67" s="31"/>
    </row>
    <row r="68" spans="1:15" s="6" customFormat="1" ht="17.100000000000001" customHeight="1" x14ac:dyDescent="0.2">
      <c r="C68" s="6" t="s">
        <v>22</v>
      </c>
      <c r="D68" s="5"/>
      <c r="E68" s="24">
        <f t="shared" si="11"/>
        <v>1</v>
      </c>
      <c r="F68" s="27">
        <v>1</v>
      </c>
      <c r="G68" s="27" t="s">
        <v>5</v>
      </c>
      <c r="H68" s="27" t="s">
        <v>5</v>
      </c>
      <c r="I68" s="27" t="s">
        <v>5</v>
      </c>
      <c r="J68" s="27" t="s">
        <v>5</v>
      </c>
      <c r="K68" s="27" t="s">
        <v>5</v>
      </c>
      <c r="L68" s="27" t="s">
        <v>5</v>
      </c>
      <c r="M68" s="28" t="s">
        <v>5</v>
      </c>
      <c r="N68" s="32"/>
    </row>
    <row r="69" spans="1:15" s="6" customFormat="1" ht="17.100000000000001" customHeight="1" x14ac:dyDescent="0.2">
      <c r="C69" s="6" t="s">
        <v>7</v>
      </c>
      <c r="D69" s="5"/>
      <c r="E69" s="24">
        <f t="shared" si="11"/>
        <v>2</v>
      </c>
      <c r="F69" s="27">
        <v>1</v>
      </c>
      <c r="G69" s="27">
        <v>1</v>
      </c>
      <c r="H69" s="27" t="s">
        <v>5</v>
      </c>
      <c r="I69" s="27" t="s">
        <v>5</v>
      </c>
      <c r="J69" s="27" t="s">
        <v>5</v>
      </c>
      <c r="K69" s="27" t="s">
        <v>5</v>
      </c>
      <c r="L69" s="27" t="s">
        <v>5</v>
      </c>
      <c r="M69" s="28" t="s">
        <v>5</v>
      </c>
      <c r="N69" s="32"/>
    </row>
    <row r="70" spans="1:15" s="6" customFormat="1" ht="17.100000000000001" customHeight="1" x14ac:dyDescent="0.2">
      <c r="B70" s="6" t="s">
        <v>8</v>
      </c>
      <c r="D70" s="5"/>
      <c r="E70" s="24">
        <f>SUM(E71)</f>
        <v>1</v>
      </c>
      <c r="F70" s="24">
        <f>SUM(F71)</f>
        <v>1</v>
      </c>
      <c r="G70" s="24">
        <f t="shared" ref="G70:M70" si="40">SUM(G71)</f>
        <v>0</v>
      </c>
      <c r="H70" s="24">
        <f t="shared" si="40"/>
        <v>0</v>
      </c>
      <c r="I70" s="24">
        <f t="shared" si="40"/>
        <v>0</v>
      </c>
      <c r="J70" s="24">
        <f t="shared" si="40"/>
        <v>0</v>
      </c>
      <c r="K70" s="24">
        <f t="shared" si="40"/>
        <v>0</v>
      </c>
      <c r="L70" s="24">
        <f t="shared" si="40"/>
        <v>0</v>
      </c>
      <c r="M70" s="25">
        <f t="shared" si="40"/>
        <v>0</v>
      </c>
      <c r="N70" s="32"/>
    </row>
    <row r="71" spans="1:15" s="6" customFormat="1" ht="17.100000000000001" customHeight="1" x14ac:dyDescent="0.2">
      <c r="C71" s="6" t="s">
        <v>42</v>
      </c>
      <c r="D71" s="1"/>
      <c r="E71" s="24">
        <f t="shared" si="11"/>
        <v>1</v>
      </c>
      <c r="F71" s="27">
        <v>1</v>
      </c>
      <c r="G71" s="27" t="s">
        <v>5</v>
      </c>
      <c r="H71" s="27" t="s">
        <v>5</v>
      </c>
      <c r="I71" s="27" t="s">
        <v>5</v>
      </c>
      <c r="J71" s="27" t="s">
        <v>5</v>
      </c>
      <c r="K71" s="27" t="s">
        <v>5</v>
      </c>
      <c r="L71" s="27" t="s">
        <v>5</v>
      </c>
      <c r="M71" s="28" t="s">
        <v>5</v>
      </c>
      <c r="N71" s="32"/>
    </row>
    <row r="72" spans="1:15" s="6" customFormat="1" ht="17.100000000000001" customHeight="1" x14ac:dyDescent="0.2">
      <c r="A72" s="5"/>
      <c r="B72" s="4" t="s">
        <v>43</v>
      </c>
      <c r="E72" s="24">
        <v>1</v>
      </c>
      <c r="F72" s="27">
        <v>0</v>
      </c>
      <c r="G72" s="27">
        <v>1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8">
        <v>0</v>
      </c>
      <c r="N72" s="32"/>
    </row>
    <row r="73" spans="1:15" s="6" customFormat="1" ht="24" customHeight="1" x14ac:dyDescent="0.2">
      <c r="A73" s="49" t="s">
        <v>19</v>
      </c>
      <c r="B73" s="49"/>
      <c r="C73" s="49"/>
      <c r="D73" s="50"/>
      <c r="E73" s="24">
        <f>SUM(E74,E91,E83,E93,E96)</f>
        <v>302</v>
      </c>
      <c r="F73" s="24">
        <f>SUM(F74,F83,F91,F96)</f>
        <v>126</v>
      </c>
      <c r="G73" s="24">
        <f t="shared" ref="G73:M73" si="41">SUM(G74,G83,G91,G93)</f>
        <v>35</v>
      </c>
      <c r="H73" s="24">
        <f t="shared" si="41"/>
        <v>20</v>
      </c>
      <c r="I73" s="24">
        <f t="shared" si="41"/>
        <v>81</v>
      </c>
      <c r="J73" s="24">
        <f t="shared" si="41"/>
        <v>15</v>
      </c>
      <c r="K73" s="24">
        <f t="shared" si="41"/>
        <v>4</v>
      </c>
      <c r="L73" s="24">
        <f t="shared" si="41"/>
        <v>19</v>
      </c>
      <c r="M73" s="26">
        <f t="shared" si="41"/>
        <v>2</v>
      </c>
      <c r="N73" s="32"/>
    </row>
    <row r="74" spans="1:15" s="6" customFormat="1" ht="17.100000000000001" customHeight="1" x14ac:dyDescent="0.2">
      <c r="B74" s="6" t="s">
        <v>6</v>
      </c>
      <c r="D74" s="5"/>
      <c r="E74" s="24">
        <f>SUM(E75,E80,E81,E82)</f>
        <v>235</v>
      </c>
      <c r="F74" s="24">
        <f>SUM(F75,F80,F81,F82)</f>
        <v>101</v>
      </c>
      <c r="G74" s="24">
        <f t="shared" ref="G74:M74" si="42">SUM(G75,G80,G81,G82)</f>
        <v>32</v>
      </c>
      <c r="H74" s="24">
        <f t="shared" si="42"/>
        <v>17</v>
      </c>
      <c r="I74" s="24">
        <f t="shared" si="42"/>
        <v>56</v>
      </c>
      <c r="J74" s="24">
        <f t="shared" si="42"/>
        <v>10</v>
      </c>
      <c r="K74" s="24">
        <f t="shared" si="42"/>
        <v>3</v>
      </c>
      <c r="L74" s="24">
        <f t="shared" si="42"/>
        <v>15</v>
      </c>
      <c r="M74" s="26">
        <f t="shared" si="42"/>
        <v>1</v>
      </c>
      <c r="N74" s="32"/>
    </row>
    <row r="75" spans="1:15" s="6" customFormat="1" ht="17.100000000000001" customHeight="1" x14ac:dyDescent="0.2">
      <c r="C75" s="6" t="s">
        <v>28</v>
      </c>
      <c r="D75" s="5"/>
      <c r="E75" s="24">
        <f>SUM(E76:E79)</f>
        <v>190</v>
      </c>
      <c r="F75" s="24">
        <f>SUM(F76:F79)</f>
        <v>71</v>
      </c>
      <c r="G75" s="24">
        <f t="shared" ref="G75:M75" si="43">SUM(G76:G79)</f>
        <v>27</v>
      </c>
      <c r="H75" s="24">
        <f t="shared" si="43"/>
        <v>13</v>
      </c>
      <c r="I75" s="24">
        <f>SUM(I76:I79)</f>
        <v>53</v>
      </c>
      <c r="J75" s="24">
        <f t="shared" si="43"/>
        <v>9</v>
      </c>
      <c r="K75" s="24">
        <f t="shared" si="43"/>
        <v>3</v>
      </c>
      <c r="L75" s="24">
        <f t="shared" si="43"/>
        <v>14</v>
      </c>
      <c r="M75" s="25">
        <f t="shared" si="43"/>
        <v>0</v>
      </c>
      <c r="N75" s="32"/>
    </row>
    <row r="76" spans="1:15" s="6" customFormat="1" ht="17.100000000000001" customHeight="1" x14ac:dyDescent="0.2">
      <c r="D76" s="5" t="s">
        <v>29</v>
      </c>
      <c r="E76" s="24">
        <f t="shared" si="11"/>
        <v>50</v>
      </c>
      <c r="F76" s="27">
        <v>20</v>
      </c>
      <c r="G76" s="27">
        <v>9</v>
      </c>
      <c r="H76" s="27">
        <v>3</v>
      </c>
      <c r="I76" s="27">
        <v>13</v>
      </c>
      <c r="J76" s="27">
        <v>2</v>
      </c>
      <c r="K76" s="27" t="s">
        <v>5</v>
      </c>
      <c r="L76" s="27">
        <v>3</v>
      </c>
      <c r="M76" s="28" t="s">
        <v>5</v>
      </c>
      <c r="N76" s="32"/>
    </row>
    <row r="77" spans="1:15" s="6" customFormat="1" ht="17.100000000000001" customHeight="1" x14ac:dyDescent="0.2">
      <c r="D77" s="5" t="s">
        <v>30</v>
      </c>
      <c r="E77" s="24">
        <f t="shared" si="11"/>
        <v>94</v>
      </c>
      <c r="F77" s="27">
        <v>41</v>
      </c>
      <c r="G77" s="27">
        <v>16</v>
      </c>
      <c r="H77" s="27">
        <v>6</v>
      </c>
      <c r="I77" s="27">
        <v>20</v>
      </c>
      <c r="J77" s="27">
        <v>6</v>
      </c>
      <c r="K77" s="27" t="s">
        <v>5</v>
      </c>
      <c r="L77" s="27">
        <v>5</v>
      </c>
      <c r="M77" s="28" t="s">
        <v>5</v>
      </c>
      <c r="N77" s="32"/>
    </row>
    <row r="78" spans="1:15" s="6" customFormat="1" ht="17.100000000000001" customHeight="1" x14ac:dyDescent="0.2">
      <c r="D78" s="5" t="s">
        <v>31</v>
      </c>
      <c r="E78" s="24">
        <f t="shared" si="11"/>
        <v>45</v>
      </c>
      <c r="F78" s="27">
        <v>10</v>
      </c>
      <c r="G78" s="27">
        <v>2</v>
      </c>
      <c r="H78" s="27">
        <v>4</v>
      </c>
      <c r="I78" s="27">
        <v>19</v>
      </c>
      <c r="J78" s="27">
        <v>1</v>
      </c>
      <c r="K78" s="27">
        <v>3</v>
      </c>
      <c r="L78" s="27">
        <v>6</v>
      </c>
      <c r="M78" s="28" t="s">
        <v>5</v>
      </c>
      <c r="N78" s="32"/>
    </row>
    <row r="79" spans="1:15" s="6" customFormat="1" ht="17.100000000000001" customHeight="1" x14ac:dyDescent="0.2">
      <c r="D79" s="5" t="s">
        <v>9</v>
      </c>
      <c r="E79" s="24">
        <f t="shared" si="11"/>
        <v>1</v>
      </c>
      <c r="F79" s="27" t="s">
        <v>5</v>
      </c>
      <c r="G79" s="27" t="s">
        <v>5</v>
      </c>
      <c r="H79" s="27" t="s">
        <v>5</v>
      </c>
      <c r="I79" s="27">
        <v>1</v>
      </c>
      <c r="J79" s="27" t="s">
        <v>5</v>
      </c>
      <c r="K79" s="27" t="s">
        <v>5</v>
      </c>
      <c r="L79" s="27" t="s">
        <v>5</v>
      </c>
      <c r="M79" s="28" t="s">
        <v>5</v>
      </c>
      <c r="N79" s="32"/>
    </row>
    <row r="80" spans="1:15" s="6" customFormat="1" ht="17.100000000000001" customHeight="1" x14ac:dyDescent="0.2">
      <c r="C80" s="6" t="s">
        <v>32</v>
      </c>
      <c r="D80" s="1"/>
      <c r="E80" s="24">
        <f t="shared" si="11"/>
        <v>4</v>
      </c>
      <c r="F80" s="27" t="s">
        <v>5</v>
      </c>
      <c r="G80" s="27" t="s">
        <v>5</v>
      </c>
      <c r="H80" s="27" t="s">
        <v>5</v>
      </c>
      <c r="I80" s="27">
        <v>2</v>
      </c>
      <c r="J80" s="27" t="s">
        <v>5</v>
      </c>
      <c r="K80" s="27" t="s">
        <v>5</v>
      </c>
      <c r="L80" s="27">
        <v>1</v>
      </c>
      <c r="M80" s="28">
        <v>1</v>
      </c>
      <c r="N80" s="32"/>
    </row>
    <row r="81" spans="1:14" s="6" customFormat="1" ht="17.100000000000001" customHeight="1" x14ac:dyDescent="0.2">
      <c r="C81" s="6" t="s">
        <v>22</v>
      </c>
      <c r="D81" s="1"/>
      <c r="E81" s="24">
        <f>SUM(F81:M81)</f>
        <v>20</v>
      </c>
      <c r="F81" s="27">
        <v>18</v>
      </c>
      <c r="G81" s="27" t="s">
        <v>5</v>
      </c>
      <c r="H81" s="27">
        <v>2</v>
      </c>
      <c r="I81" s="27" t="s">
        <v>5</v>
      </c>
      <c r="J81" s="27" t="s">
        <v>5</v>
      </c>
      <c r="K81" s="27" t="s">
        <v>5</v>
      </c>
      <c r="L81" s="27" t="s">
        <v>5</v>
      </c>
      <c r="M81" s="28" t="s">
        <v>5</v>
      </c>
      <c r="N81" s="32"/>
    </row>
    <row r="82" spans="1:14" s="6" customFormat="1" ht="17.100000000000001" customHeight="1" x14ac:dyDescent="0.2">
      <c r="C82" s="6" t="s">
        <v>7</v>
      </c>
      <c r="D82" s="8"/>
      <c r="E82" s="24">
        <f t="shared" ref="E82:E96" si="44">SUM(F82:M82)</f>
        <v>21</v>
      </c>
      <c r="F82" s="27">
        <v>12</v>
      </c>
      <c r="G82" s="27">
        <v>5</v>
      </c>
      <c r="H82" s="27">
        <v>2</v>
      </c>
      <c r="I82" s="27">
        <v>1</v>
      </c>
      <c r="J82" s="27">
        <v>1</v>
      </c>
      <c r="K82" s="27" t="s">
        <v>5</v>
      </c>
      <c r="L82" s="27" t="s">
        <v>5</v>
      </c>
      <c r="M82" s="28" t="s">
        <v>5</v>
      </c>
      <c r="N82" s="32"/>
    </row>
    <row r="83" spans="1:14" s="6" customFormat="1" ht="17.100000000000001" customHeight="1" x14ac:dyDescent="0.2">
      <c r="B83" s="6" t="s">
        <v>8</v>
      </c>
      <c r="D83" s="5"/>
      <c r="E83" s="24">
        <f>SUM(E84,E87)</f>
        <v>55</v>
      </c>
      <c r="F83" s="24">
        <f>SUM(F84,F87)</f>
        <v>19</v>
      </c>
      <c r="G83" s="24">
        <f t="shared" ref="G83:M83" si="45">SUM(G84,G87)</f>
        <v>2</v>
      </c>
      <c r="H83" s="24">
        <f t="shared" si="45"/>
        <v>2</v>
      </c>
      <c r="I83" s="24">
        <f t="shared" si="45"/>
        <v>24</v>
      </c>
      <c r="J83" s="24">
        <f t="shared" si="45"/>
        <v>4</v>
      </c>
      <c r="K83" s="24">
        <f t="shared" si="45"/>
        <v>1</v>
      </c>
      <c r="L83" s="24">
        <f t="shared" si="45"/>
        <v>3</v>
      </c>
      <c r="M83" s="26">
        <f t="shared" si="45"/>
        <v>0</v>
      </c>
      <c r="N83" s="32"/>
    </row>
    <row r="84" spans="1:14" s="6" customFormat="1" ht="17.100000000000001" customHeight="1" x14ac:dyDescent="0.2">
      <c r="C84" s="6" t="s">
        <v>28</v>
      </c>
      <c r="D84" s="5"/>
      <c r="E84" s="24">
        <f>SUM(E85:E86)</f>
        <v>17</v>
      </c>
      <c r="F84" s="24">
        <f>SUM(F85:F86)</f>
        <v>3</v>
      </c>
      <c r="G84" s="24">
        <f t="shared" ref="G84:M84" si="46">SUM(G85:G86)</f>
        <v>1</v>
      </c>
      <c r="H84" s="24">
        <f t="shared" si="46"/>
        <v>2</v>
      </c>
      <c r="I84" s="24">
        <f t="shared" si="46"/>
        <v>9</v>
      </c>
      <c r="J84" s="24">
        <f t="shared" si="46"/>
        <v>1</v>
      </c>
      <c r="K84" s="24">
        <f t="shared" si="46"/>
        <v>1</v>
      </c>
      <c r="L84" s="24">
        <f t="shared" si="46"/>
        <v>0</v>
      </c>
      <c r="M84" s="26">
        <f t="shared" si="46"/>
        <v>0</v>
      </c>
      <c r="N84" s="32"/>
    </row>
    <row r="85" spans="1:14" s="6" customFormat="1" ht="17.100000000000001" customHeight="1" x14ac:dyDescent="0.2">
      <c r="D85" s="5" t="s">
        <v>9</v>
      </c>
      <c r="E85" s="24">
        <f t="shared" si="44"/>
        <v>9</v>
      </c>
      <c r="F85" s="27">
        <v>2</v>
      </c>
      <c r="G85" s="27">
        <v>1</v>
      </c>
      <c r="H85" s="27" t="s">
        <v>5</v>
      </c>
      <c r="I85" s="27">
        <v>5</v>
      </c>
      <c r="J85" s="27">
        <v>1</v>
      </c>
      <c r="K85" s="27" t="s">
        <v>5</v>
      </c>
      <c r="L85" s="27" t="s">
        <v>5</v>
      </c>
      <c r="M85" s="28" t="s">
        <v>5</v>
      </c>
      <c r="N85" s="32"/>
    </row>
    <row r="86" spans="1:14" s="6" customFormat="1" ht="17.100000000000001" customHeight="1" x14ac:dyDescent="0.2">
      <c r="D86" s="1" t="s">
        <v>10</v>
      </c>
      <c r="E86" s="24">
        <f t="shared" si="44"/>
        <v>8</v>
      </c>
      <c r="F86" s="27">
        <v>1</v>
      </c>
      <c r="G86" s="27" t="s">
        <v>5</v>
      </c>
      <c r="H86" s="27">
        <v>2</v>
      </c>
      <c r="I86" s="27">
        <v>4</v>
      </c>
      <c r="J86" s="27" t="s">
        <v>5</v>
      </c>
      <c r="K86" s="27">
        <v>1</v>
      </c>
      <c r="L86" s="27" t="s">
        <v>5</v>
      </c>
      <c r="M86" s="28" t="s">
        <v>5</v>
      </c>
      <c r="N86" s="32"/>
    </row>
    <row r="87" spans="1:14" s="6" customFormat="1" ht="17.100000000000001" customHeight="1" x14ac:dyDescent="0.2">
      <c r="C87" s="6" t="s">
        <v>33</v>
      </c>
      <c r="D87" s="5"/>
      <c r="E87" s="24">
        <f>SUM(E88:E90)</f>
        <v>38</v>
      </c>
      <c r="F87" s="24">
        <f>SUM(F88:F90)</f>
        <v>16</v>
      </c>
      <c r="G87" s="24">
        <f t="shared" ref="G87:M87" si="47">SUM(G88:G90)</f>
        <v>1</v>
      </c>
      <c r="H87" s="24">
        <f t="shared" si="47"/>
        <v>0</v>
      </c>
      <c r="I87" s="24">
        <f t="shared" si="47"/>
        <v>15</v>
      </c>
      <c r="J87" s="24">
        <f t="shared" si="47"/>
        <v>3</v>
      </c>
      <c r="K87" s="24">
        <f t="shared" si="47"/>
        <v>0</v>
      </c>
      <c r="L87" s="24">
        <f t="shared" si="47"/>
        <v>3</v>
      </c>
      <c r="M87" s="25">
        <f t="shared" si="47"/>
        <v>0</v>
      </c>
      <c r="N87" s="32"/>
    </row>
    <row r="88" spans="1:14" s="6" customFormat="1" ht="17.100000000000001" customHeight="1" x14ac:dyDescent="0.2">
      <c r="D88" s="5" t="s">
        <v>11</v>
      </c>
      <c r="E88" s="24">
        <f t="shared" si="44"/>
        <v>24</v>
      </c>
      <c r="F88" s="27">
        <v>11</v>
      </c>
      <c r="G88" s="27" t="s">
        <v>5</v>
      </c>
      <c r="H88" s="27" t="s">
        <v>5</v>
      </c>
      <c r="I88" s="27">
        <v>9</v>
      </c>
      <c r="J88" s="27">
        <v>2</v>
      </c>
      <c r="K88" s="27" t="s">
        <v>5</v>
      </c>
      <c r="L88" s="27">
        <v>2</v>
      </c>
      <c r="M88" s="28" t="s">
        <v>5</v>
      </c>
      <c r="N88" s="32"/>
    </row>
    <row r="89" spans="1:14" s="6" customFormat="1" ht="17.100000000000001" customHeight="1" x14ac:dyDescent="0.2">
      <c r="D89" s="5" t="s">
        <v>12</v>
      </c>
      <c r="E89" s="24">
        <f t="shared" si="44"/>
        <v>13</v>
      </c>
      <c r="F89" s="27">
        <v>5</v>
      </c>
      <c r="G89" s="27">
        <v>1</v>
      </c>
      <c r="H89" s="27" t="s">
        <v>5</v>
      </c>
      <c r="I89" s="27">
        <v>6</v>
      </c>
      <c r="J89" s="27" t="s">
        <v>5</v>
      </c>
      <c r="K89" s="27" t="s">
        <v>5</v>
      </c>
      <c r="L89" s="27">
        <v>1</v>
      </c>
      <c r="M89" s="28" t="s">
        <v>5</v>
      </c>
      <c r="N89" s="32"/>
    </row>
    <row r="90" spans="1:14" s="6" customFormat="1" ht="17.100000000000001" customHeight="1" x14ac:dyDescent="0.2">
      <c r="D90" s="5" t="s">
        <v>41</v>
      </c>
      <c r="E90" s="24">
        <f t="shared" si="44"/>
        <v>1</v>
      </c>
      <c r="F90" s="27" t="s">
        <v>5</v>
      </c>
      <c r="G90" s="27" t="s">
        <v>5</v>
      </c>
      <c r="H90" s="27" t="s">
        <v>5</v>
      </c>
      <c r="I90" s="27" t="s">
        <v>5</v>
      </c>
      <c r="J90" s="27">
        <v>1</v>
      </c>
      <c r="K90" s="27" t="s">
        <v>5</v>
      </c>
      <c r="L90" s="27" t="s">
        <v>5</v>
      </c>
      <c r="M90" s="28" t="s">
        <v>5</v>
      </c>
      <c r="N90" s="32"/>
    </row>
    <row r="91" spans="1:14" s="6" customFormat="1" ht="17.100000000000001" customHeight="1" x14ac:dyDescent="0.2">
      <c r="A91" s="5"/>
      <c r="B91" s="4" t="s">
        <v>43</v>
      </c>
      <c r="E91" s="24">
        <v>9</v>
      </c>
      <c r="F91" s="27">
        <v>5</v>
      </c>
      <c r="G91" s="27">
        <v>1</v>
      </c>
      <c r="H91" s="27">
        <v>1</v>
      </c>
      <c r="I91" s="27">
        <v>1</v>
      </c>
      <c r="J91" s="27">
        <v>0</v>
      </c>
      <c r="K91" s="27">
        <v>0</v>
      </c>
      <c r="L91" s="27">
        <v>1</v>
      </c>
      <c r="M91" s="28">
        <v>0</v>
      </c>
      <c r="N91" s="32"/>
    </row>
    <row r="92" spans="1:14" s="6" customFormat="1" ht="17.100000000000001" customHeight="1" x14ac:dyDescent="0.2">
      <c r="A92" s="9"/>
      <c r="B92" s="9" t="s">
        <v>16</v>
      </c>
      <c r="C92" s="9"/>
      <c r="D92" s="9"/>
      <c r="E92" s="24"/>
      <c r="F92" s="27"/>
      <c r="G92" s="27"/>
      <c r="H92" s="27"/>
      <c r="I92" s="27"/>
      <c r="J92" s="27"/>
      <c r="K92" s="27"/>
      <c r="L92" s="27"/>
      <c r="M92" s="29"/>
      <c r="N92" s="32"/>
    </row>
    <row r="93" spans="1:14" s="1" customFormat="1" ht="12.75" customHeight="1" x14ac:dyDescent="0.2">
      <c r="A93" s="9" t="s">
        <v>34</v>
      </c>
      <c r="B93" s="9" t="s">
        <v>40</v>
      </c>
      <c r="C93" s="9"/>
      <c r="D93" s="9"/>
      <c r="E93" s="24">
        <f>SUM(E94,E95)</f>
        <v>2</v>
      </c>
      <c r="F93" s="24">
        <f t="shared" ref="F93:L93" si="48">SUM(F94,F95)</f>
        <v>0</v>
      </c>
      <c r="G93" s="24">
        <f t="shared" si="48"/>
        <v>0</v>
      </c>
      <c r="H93" s="24">
        <f t="shared" si="48"/>
        <v>0</v>
      </c>
      <c r="I93" s="24">
        <f t="shared" si="48"/>
        <v>0</v>
      </c>
      <c r="J93" s="24">
        <f t="shared" si="48"/>
        <v>1</v>
      </c>
      <c r="K93" s="24">
        <f t="shared" si="48"/>
        <v>0</v>
      </c>
      <c r="L93" s="24">
        <f t="shared" si="48"/>
        <v>0</v>
      </c>
      <c r="M93" s="25">
        <f>SUM(M94)</f>
        <v>1</v>
      </c>
      <c r="N93" s="32"/>
    </row>
    <row r="94" spans="1:14" s="21" customFormat="1" ht="17.100000000000001" customHeight="1" x14ac:dyDescent="0.2">
      <c r="A94" s="6"/>
      <c r="B94" s="6"/>
      <c r="C94" s="6" t="s">
        <v>42</v>
      </c>
      <c r="D94" s="5"/>
      <c r="E94" s="24">
        <v>1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8">
        <v>1</v>
      </c>
      <c r="N94" s="32"/>
    </row>
    <row r="95" spans="1:14" ht="17.100000000000001" customHeight="1" x14ac:dyDescent="0.2">
      <c r="A95" s="6"/>
      <c r="B95" s="6"/>
      <c r="C95" s="9" t="s">
        <v>26</v>
      </c>
      <c r="D95" s="5"/>
      <c r="E95" s="24">
        <f t="shared" si="44"/>
        <v>1</v>
      </c>
      <c r="F95" s="27" t="s">
        <v>5</v>
      </c>
      <c r="G95" s="27" t="s">
        <v>5</v>
      </c>
      <c r="H95" s="27" t="s">
        <v>5</v>
      </c>
      <c r="I95" s="27" t="s">
        <v>5</v>
      </c>
      <c r="J95" s="27">
        <v>1</v>
      </c>
      <c r="K95" s="27" t="s">
        <v>5</v>
      </c>
      <c r="L95" s="27" t="s">
        <v>5</v>
      </c>
      <c r="M95" s="28" t="s">
        <v>5</v>
      </c>
      <c r="N95" s="32"/>
    </row>
    <row r="96" spans="1:14" ht="17.100000000000001" customHeight="1" x14ac:dyDescent="0.2">
      <c r="A96" s="6"/>
      <c r="B96" s="6" t="s">
        <v>35</v>
      </c>
      <c r="C96" s="9"/>
      <c r="D96" s="9"/>
      <c r="E96" s="24">
        <f t="shared" si="44"/>
        <v>1</v>
      </c>
      <c r="F96" s="27">
        <v>1</v>
      </c>
      <c r="G96" s="27" t="s">
        <v>5</v>
      </c>
      <c r="H96" s="27" t="s">
        <v>5</v>
      </c>
      <c r="I96" s="27" t="s">
        <v>5</v>
      </c>
      <c r="J96" s="27" t="s">
        <v>5</v>
      </c>
      <c r="K96" s="27" t="s">
        <v>5</v>
      </c>
      <c r="L96" s="27" t="s">
        <v>5</v>
      </c>
      <c r="M96" s="28" t="s">
        <v>5</v>
      </c>
      <c r="N96" s="32"/>
    </row>
    <row r="97" spans="1:14" ht="9.9499999999999993" customHeight="1" x14ac:dyDescent="0.2">
      <c r="A97" s="15"/>
      <c r="B97" s="15"/>
      <c r="C97" s="15"/>
      <c r="D97" s="15"/>
      <c r="E97" s="16"/>
      <c r="F97" s="17"/>
      <c r="G97" s="17"/>
      <c r="H97" s="17"/>
      <c r="I97" s="17"/>
      <c r="J97" s="17"/>
      <c r="K97" s="17"/>
      <c r="L97" s="17"/>
      <c r="M97" s="15"/>
      <c r="N97" s="32"/>
    </row>
    <row r="98" spans="1:14" ht="9.9499999999999993" customHeight="1" x14ac:dyDescent="0.2">
      <c r="A98" s="1"/>
      <c r="B98" s="1"/>
      <c r="C98" s="1"/>
      <c r="D98" s="1"/>
      <c r="E98" s="7"/>
      <c r="F98" s="1"/>
      <c r="G98" s="1"/>
      <c r="H98" s="1"/>
      <c r="I98" s="1"/>
      <c r="J98" s="1"/>
      <c r="K98" s="1"/>
      <c r="L98" s="1"/>
    </row>
    <row r="99" spans="1:14" ht="15" customHeight="1" x14ac:dyDescent="0.2">
      <c r="A99" s="33" t="s">
        <v>47</v>
      </c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</row>
    <row r="100" spans="1:14" ht="13.5" customHeight="1" x14ac:dyDescent="0.2">
      <c r="A100" s="11" t="s">
        <v>48</v>
      </c>
      <c r="B100" s="11"/>
      <c r="C100" s="8"/>
      <c r="D100" s="8"/>
      <c r="E100" s="11"/>
      <c r="F100" s="12"/>
      <c r="G100" s="12"/>
      <c r="H100" s="11"/>
    </row>
    <row r="101" spans="1:14" ht="15" customHeight="1" x14ac:dyDescent="0.2">
      <c r="A101" s="23" t="s">
        <v>37</v>
      </c>
      <c r="B101" s="23"/>
      <c r="C101" s="8"/>
      <c r="D101" s="8"/>
      <c r="E101" s="8"/>
      <c r="F101" s="12"/>
      <c r="G101" s="12"/>
      <c r="H101" s="8"/>
    </row>
    <row r="102" spans="1:14" ht="15" customHeight="1" x14ac:dyDescent="0.2">
      <c r="A102" s="8" t="s">
        <v>23</v>
      </c>
      <c r="B102" s="8"/>
      <c r="C102" s="8"/>
      <c r="D102" s="8"/>
      <c r="E102" s="13"/>
      <c r="F102" s="12"/>
      <c r="G102" s="12"/>
      <c r="H102" s="8"/>
    </row>
    <row r="103" spans="1:14" ht="12.75" customHeight="1" x14ac:dyDescent="0.2">
      <c r="A103" s="8"/>
      <c r="B103" s="8"/>
      <c r="C103" s="8"/>
      <c r="D103" s="8"/>
      <c r="E103" s="13"/>
      <c r="F103" s="12"/>
      <c r="G103" s="12"/>
      <c r="H103" s="8"/>
    </row>
    <row r="104" spans="1:14" ht="12.75" customHeight="1" x14ac:dyDescent="0.2"/>
  </sheetData>
  <mergeCells count="13">
    <mergeCell ref="A99:M99"/>
    <mergeCell ref="A1:M1"/>
    <mergeCell ref="A2:M2"/>
    <mergeCell ref="A3:M3"/>
    <mergeCell ref="A4:M4"/>
    <mergeCell ref="A9:D9"/>
    <mergeCell ref="A5:D7"/>
    <mergeCell ref="E6:E7"/>
    <mergeCell ref="E5:M5"/>
    <mergeCell ref="F6:M6"/>
    <mergeCell ref="A37:D37"/>
    <mergeCell ref="A62:D62"/>
    <mergeCell ref="A73:D73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451-29</vt:lpstr>
      <vt:lpstr>'451-29'!Títulos_a_imprimir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2023-07-25T13:09:42Z</cp:lastPrinted>
  <dcterms:created xsi:type="dcterms:W3CDTF">2017-11-21T19:25:08Z</dcterms:created>
  <dcterms:modified xsi:type="dcterms:W3CDTF">2023-10-06T14:44:50Z</dcterms:modified>
</cp:coreProperties>
</file>