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2\ACCIDENTE DE TRANSITO\"/>
    </mc:Choice>
  </mc:AlternateContent>
  <bookViews>
    <workbookView xWindow="0" yWindow="0" windowWidth="21600" windowHeight="10425"/>
  </bookViews>
  <sheets>
    <sheet name="451-14" sheetId="1" r:id="rId1"/>
  </sheets>
  <definedNames>
    <definedName name="_xlnm.Print_Titles" localSheetId="0">'451-14'!$1:$6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9" i="1"/>
  <c r="E22" i="1"/>
  <c r="E21" i="1"/>
  <c r="E20" i="1"/>
  <c r="E7" i="1"/>
  <c r="E8" i="1"/>
  <c r="G37" i="1"/>
  <c r="G27" i="1"/>
  <c r="G17" i="1"/>
  <c r="G15" i="1" l="1"/>
  <c r="G14" i="1"/>
  <c r="G12" i="1"/>
  <c r="G11" i="1"/>
  <c r="G10" i="1"/>
  <c r="G8" i="1"/>
  <c r="F9" i="1"/>
  <c r="D8" i="1"/>
  <c r="D36" i="1" l="1"/>
  <c r="C17" i="1" l="1"/>
  <c r="C27" i="1"/>
  <c r="C37" i="1"/>
  <c r="D38" i="1"/>
  <c r="G16" i="1" l="1"/>
  <c r="F15" i="1"/>
  <c r="F16" i="1"/>
  <c r="F14" i="1"/>
  <c r="D24" i="1" l="1"/>
  <c r="D25" i="1"/>
  <c r="D26" i="1"/>
  <c r="G9" i="1"/>
  <c r="F10" i="1"/>
  <c r="F11" i="1"/>
  <c r="D11" i="1" s="1"/>
  <c r="F12" i="1"/>
  <c r="F8" i="1"/>
  <c r="C9" i="1"/>
  <c r="C10" i="1"/>
  <c r="C11" i="1"/>
  <c r="C12" i="1"/>
  <c r="C14" i="1"/>
  <c r="C15" i="1"/>
  <c r="C16" i="1"/>
  <c r="C8" i="1"/>
  <c r="G7" i="1" l="1"/>
  <c r="C7" i="1"/>
  <c r="F7" i="1"/>
  <c r="D46" i="1"/>
  <c r="D45" i="1"/>
  <c r="D44" i="1"/>
  <c r="D42" i="1"/>
  <c r="D40" i="1"/>
  <c r="D39" i="1"/>
  <c r="D35" i="1"/>
  <c r="D34" i="1"/>
  <c r="E34" i="1" s="1"/>
  <c r="D32" i="1"/>
  <c r="D31" i="1"/>
  <c r="D30" i="1"/>
  <c r="D29" i="1"/>
  <c r="D28" i="1"/>
  <c r="D19" i="1"/>
  <c r="D20" i="1"/>
  <c r="D21" i="1"/>
  <c r="D22" i="1"/>
  <c r="D18" i="1"/>
  <c r="E18" i="1" s="1"/>
  <c r="D15" i="1"/>
  <c r="D16" i="1"/>
  <c r="D14" i="1"/>
  <c r="D10" i="1"/>
  <c r="D12" i="1"/>
  <c r="E9" i="1" l="1"/>
  <c r="D37" i="1"/>
  <c r="F27" i="1"/>
  <c r="F37" i="1" l="1"/>
  <c r="F17" i="1"/>
  <c r="D7" i="1"/>
  <c r="E24" i="1" l="1"/>
  <c r="E26" i="1"/>
  <c r="E25" i="1"/>
  <c r="E19" i="1"/>
  <c r="E44" i="1"/>
  <c r="E46" i="1"/>
  <c r="E38" i="1"/>
  <c r="E40" i="1"/>
  <c r="E42" i="1"/>
  <c r="E45" i="1"/>
  <c r="E39" i="1"/>
  <c r="E41" i="1"/>
  <c r="E30" i="1"/>
  <c r="E28" i="1"/>
  <c r="E35" i="1"/>
  <c r="E32" i="1"/>
  <c r="E29" i="1"/>
  <c r="E31" i="1"/>
  <c r="E36" i="1"/>
  <c r="E16" i="1"/>
  <c r="E10" i="1"/>
  <c r="E15" i="1"/>
  <c r="E11" i="1"/>
  <c r="E14" i="1"/>
  <c r="E12" i="1"/>
  <c r="D17" i="1"/>
  <c r="E17" i="1" s="1"/>
  <c r="D27" i="1"/>
  <c r="E27" i="1" s="1"/>
  <c r="E37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PAIRCA-PAN01_SQL2008 SOCIALES19 VACCIDENTE.odc" keepAlive="1" name="PAIRCA-PAN01_SQL2008 SOCIALES19 VACCIDENTE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5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6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7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8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9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10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11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12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13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<sst xmlns="http://schemas.openxmlformats.org/spreadsheetml/2006/main" count="62" uniqueCount="29">
  <si>
    <t>Víctimas</t>
  </si>
  <si>
    <t>Total</t>
  </si>
  <si>
    <t>Heridos</t>
  </si>
  <si>
    <t>Muertos</t>
  </si>
  <si>
    <t>Colisión</t>
  </si>
  <si>
    <t>Vuelco</t>
  </si>
  <si>
    <t>Colisión y atropello</t>
  </si>
  <si>
    <t>Distrito de Panamá</t>
  </si>
  <si>
    <t>Distrito de San Miguelito</t>
  </si>
  <si>
    <t>Resto de la República</t>
  </si>
  <si>
    <t>Fuente: Departamento de Operaciones del Tránsito de la Policía Nacional.</t>
  </si>
  <si>
    <t>-</t>
  </si>
  <si>
    <t>- Cantidad nula o cero.</t>
  </si>
  <si>
    <t>TOTAL</t>
  </si>
  <si>
    <t>Clase</t>
  </si>
  <si>
    <t>Colisión con objeto fijo</t>
  </si>
  <si>
    <t>Colisión y vuelco</t>
  </si>
  <si>
    <t xml:space="preserve">Caída de persona o cosa  </t>
  </si>
  <si>
    <t xml:space="preserve">  del vehículo en marcha</t>
  </si>
  <si>
    <t xml:space="preserve">Cuadro 14. ACCIDENTES DE TRÁNSITO Y VÍCTIMAS EN LA REPÚBLICA, DISTRITOS DE  PANAMÁ, </t>
  </si>
  <si>
    <t>Otras (2)</t>
  </si>
  <si>
    <t>Atropello (1)</t>
  </si>
  <si>
    <t>(2) Incluye atropello y colisión, atropello y vuelco, y los accidentes que no se especifican en ninguna de las clases</t>
  </si>
  <si>
    <t>mencionadas.</t>
  </si>
  <si>
    <t>Accidentes de tránsito</t>
  </si>
  <si>
    <t>SAN MIGUELITO Y RESTO DE LA  REPÚBLICA, SEGÚN CLASE: AÑO 2022</t>
  </si>
  <si>
    <t>Por cada 100 accidentes</t>
  </si>
  <si>
    <t>(1) Incluye atropello, y atropello y fuga, con base en los casos registrados por denuncias.</t>
  </si>
  <si>
    <t>0.0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</si>
</sst>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" fontId="1" fillId="0" borderId="1" xfId="0" applyNumberFormat="1" applyFont="1" applyFill="1" applyBorder="1"/>
    <xf numFmtId="3" fontId="1" fillId="0" borderId="0" xfId="0" applyNumberFormat="1" applyFont="1" applyFill="1"/>
    <xf numFmtId="164" fontId="1" fillId="0" borderId="0" xfId="0" applyNumberFormat="1" applyFont="1" applyFill="1"/>
    <xf numFmtId="4" fontId="1" fillId="0" borderId="0" xfId="0" applyNumberFormat="1" applyFont="1" applyFill="1"/>
    <xf numFmtId="3" fontId="2" fillId="0" borderId="6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1" fillId="0" borderId="6" xfId="0" applyNumberFormat="1" applyFont="1" applyFill="1" applyBorder="1"/>
    <xf numFmtId="3" fontId="1" fillId="0" borderId="0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left"/>
    </xf>
    <xf numFmtId="3" fontId="2" fillId="0" borderId="9" xfId="0" applyNumberFormat="1" applyFont="1" applyFill="1" applyBorder="1" applyAlignment="1">
      <alignment horizontal="right"/>
    </xf>
    <xf numFmtId="4" fontId="2" fillId="0" borderId="0" xfId="0" applyNumberFormat="1" applyFont="1" applyFill="1"/>
    <xf numFmtId="164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3" fontId="0" fillId="0" borderId="6" xfId="0" applyNumberFormat="1" applyFont="1" applyFill="1" applyBorder="1"/>
    <xf numFmtId="4" fontId="1" fillId="0" borderId="8" xfId="0" applyNumberFormat="1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0" fillId="0" borderId="6" xfId="0" applyNumberFormat="1" applyFont="1" applyBorder="1"/>
    <xf numFmtId="3" fontId="2" fillId="0" borderId="0" xfId="0" applyNumberFormat="1" applyFont="1" applyFill="1" applyBorder="1" applyAlignment="1">
      <alignment horizontal="right"/>
    </xf>
    <xf numFmtId="1" fontId="1" fillId="0" borderId="6" xfId="0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left"/>
    </xf>
    <xf numFmtId="4" fontId="2" fillId="0" borderId="0" xfId="0" applyNumberFormat="1" applyFont="1" applyFill="1" applyBorder="1"/>
    <xf numFmtId="4" fontId="1" fillId="0" borderId="0" xfId="0" applyNumberFormat="1" applyFont="1" applyFill="1" applyBorder="1"/>
    <xf numFmtId="4" fontId="2" fillId="0" borderId="0" xfId="0" applyNumberFormat="1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0" fillId="0" borderId="0" xfId="0" quotePrefix="1" applyNumberFormat="1" applyFont="1" applyAlignment="1">
      <alignment horizontal="left"/>
    </xf>
    <xf numFmtId="3" fontId="1" fillId="0" borderId="0" xfId="0" applyNumberFormat="1" applyFont="1" applyFill="1" applyBorder="1" applyAlignment="1">
      <alignment horizontal="justify"/>
    </xf>
    <xf numFmtId="3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distributed" justifyLastLine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Normal="100" workbookViewId="0">
      <selection sqref="A1:G1"/>
    </sheetView>
  </sheetViews>
  <sheetFormatPr baseColWidth="10" defaultRowHeight="18" customHeight="1" x14ac:dyDescent="0.2"/>
  <cols>
    <col min="1" max="1" width="2.7109375" style="4" customWidth="1"/>
    <col min="2" max="2" width="30.7109375" style="4" customWidth="1"/>
    <col min="3" max="4" width="13.28515625" style="2" customWidth="1"/>
    <col min="5" max="5" width="13.28515625" style="3" customWidth="1"/>
    <col min="6" max="7" width="13.28515625" style="2" customWidth="1"/>
    <col min="8" max="8" width="11.42578125" style="29" customWidth="1"/>
    <col min="9" max="9" width="8.42578125" style="4" customWidth="1"/>
    <col min="10" max="248" width="11.42578125" style="4"/>
    <col min="249" max="249" width="33.42578125" style="4" customWidth="1"/>
    <col min="250" max="250" width="15.140625" style="4" customWidth="1"/>
    <col min="251" max="251" width="10.140625" style="4" customWidth="1"/>
    <col min="252" max="252" width="13.28515625" style="4" customWidth="1"/>
    <col min="253" max="253" width="10.42578125" style="4" customWidth="1"/>
    <col min="254" max="254" width="11.85546875" style="4" customWidth="1"/>
    <col min="255" max="256" width="11.42578125" style="4"/>
    <col min="257" max="257" width="0" style="4" hidden="1" customWidth="1"/>
    <col min="258" max="258" width="11.7109375" style="4" bestFit="1" customWidth="1"/>
    <col min="259" max="504" width="11.42578125" style="4"/>
    <col min="505" max="505" width="33.42578125" style="4" customWidth="1"/>
    <col min="506" max="506" width="15.140625" style="4" customWidth="1"/>
    <col min="507" max="507" width="10.140625" style="4" customWidth="1"/>
    <col min="508" max="508" width="13.28515625" style="4" customWidth="1"/>
    <col min="509" max="509" width="10.42578125" style="4" customWidth="1"/>
    <col min="510" max="510" width="11.85546875" style="4" customWidth="1"/>
    <col min="511" max="512" width="11.42578125" style="4"/>
    <col min="513" max="513" width="0" style="4" hidden="1" customWidth="1"/>
    <col min="514" max="514" width="11.7109375" style="4" bestFit="1" customWidth="1"/>
    <col min="515" max="760" width="11.42578125" style="4"/>
    <col min="761" max="761" width="33.42578125" style="4" customWidth="1"/>
    <col min="762" max="762" width="15.140625" style="4" customWidth="1"/>
    <col min="763" max="763" width="10.140625" style="4" customWidth="1"/>
    <col min="764" max="764" width="13.28515625" style="4" customWidth="1"/>
    <col min="765" max="765" width="10.42578125" style="4" customWidth="1"/>
    <col min="766" max="766" width="11.85546875" style="4" customWidth="1"/>
    <col min="767" max="768" width="11.42578125" style="4"/>
    <col min="769" max="769" width="0" style="4" hidden="1" customWidth="1"/>
    <col min="770" max="770" width="11.7109375" style="4" bestFit="1" customWidth="1"/>
    <col min="771" max="1016" width="11.42578125" style="4"/>
    <col min="1017" max="1017" width="33.42578125" style="4" customWidth="1"/>
    <col min="1018" max="1018" width="15.140625" style="4" customWidth="1"/>
    <col min="1019" max="1019" width="10.140625" style="4" customWidth="1"/>
    <col min="1020" max="1020" width="13.28515625" style="4" customWidth="1"/>
    <col min="1021" max="1021" width="10.42578125" style="4" customWidth="1"/>
    <col min="1022" max="1022" width="11.85546875" style="4" customWidth="1"/>
    <col min="1023" max="1024" width="11.42578125" style="4"/>
    <col min="1025" max="1025" width="0" style="4" hidden="1" customWidth="1"/>
    <col min="1026" max="1026" width="11.7109375" style="4" bestFit="1" customWidth="1"/>
    <col min="1027" max="1272" width="11.42578125" style="4"/>
    <col min="1273" max="1273" width="33.42578125" style="4" customWidth="1"/>
    <col min="1274" max="1274" width="15.140625" style="4" customWidth="1"/>
    <col min="1275" max="1275" width="10.140625" style="4" customWidth="1"/>
    <col min="1276" max="1276" width="13.28515625" style="4" customWidth="1"/>
    <col min="1277" max="1277" width="10.42578125" style="4" customWidth="1"/>
    <col min="1278" max="1278" width="11.85546875" style="4" customWidth="1"/>
    <col min="1279" max="1280" width="11.42578125" style="4"/>
    <col min="1281" max="1281" width="0" style="4" hidden="1" customWidth="1"/>
    <col min="1282" max="1282" width="11.7109375" style="4" bestFit="1" customWidth="1"/>
    <col min="1283" max="1528" width="11.42578125" style="4"/>
    <col min="1529" max="1529" width="33.42578125" style="4" customWidth="1"/>
    <col min="1530" max="1530" width="15.140625" style="4" customWidth="1"/>
    <col min="1531" max="1531" width="10.140625" style="4" customWidth="1"/>
    <col min="1532" max="1532" width="13.28515625" style="4" customWidth="1"/>
    <col min="1533" max="1533" width="10.42578125" style="4" customWidth="1"/>
    <col min="1534" max="1534" width="11.85546875" style="4" customWidth="1"/>
    <col min="1535" max="1536" width="11.42578125" style="4"/>
    <col min="1537" max="1537" width="0" style="4" hidden="1" customWidth="1"/>
    <col min="1538" max="1538" width="11.7109375" style="4" bestFit="1" customWidth="1"/>
    <col min="1539" max="1784" width="11.42578125" style="4"/>
    <col min="1785" max="1785" width="33.42578125" style="4" customWidth="1"/>
    <col min="1786" max="1786" width="15.140625" style="4" customWidth="1"/>
    <col min="1787" max="1787" width="10.140625" style="4" customWidth="1"/>
    <col min="1788" max="1788" width="13.28515625" style="4" customWidth="1"/>
    <col min="1789" max="1789" width="10.42578125" style="4" customWidth="1"/>
    <col min="1790" max="1790" width="11.85546875" style="4" customWidth="1"/>
    <col min="1791" max="1792" width="11.42578125" style="4"/>
    <col min="1793" max="1793" width="0" style="4" hidden="1" customWidth="1"/>
    <col min="1794" max="1794" width="11.7109375" style="4" bestFit="1" customWidth="1"/>
    <col min="1795" max="2040" width="11.42578125" style="4"/>
    <col min="2041" max="2041" width="33.42578125" style="4" customWidth="1"/>
    <col min="2042" max="2042" width="15.140625" style="4" customWidth="1"/>
    <col min="2043" max="2043" width="10.140625" style="4" customWidth="1"/>
    <col min="2044" max="2044" width="13.28515625" style="4" customWidth="1"/>
    <col min="2045" max="2045" width="10.42578125" style="4" customWidth="1"/>
    <col min="2046" max="2046" width="11.85546875" style="4" customWidth="1"/>
    <col min="2047" max="2048" width="11.42578125" style="4"/>
    <col min="2049" max="2049" width="0" style="4" hidden="1" customWidth="1"/>
    <col min="2050" max="2050" width="11.7109375" style="4" bestFit="1" customWidth="1"/>
    <col min="2051" max="2296" width="11.42578125" style="4"/>
    <col min="2297" max="2297" width="33.42578125" style="4" customWidth="1"/>
    <col min="2298" max="2298" width="15.140625" style="4" customWidth="1"/>
    <col min="2299" max="2299" width="10.140625" style="4" customWidth="1"/>
    <col min="2300" max="2300" width="13.28515625" style="4" customWidth="1"/>
    <col min="2301" max="2301" width="10.42578125" style="4" customWidth="1"/>
    <col min="2302" max="2302" width="11.85546875" style="4" customWidth="1"/>
    <col min="2303" max="2304" width="11.42578125" style="4"/>
    <col min="2305" max="2305" width="0" style="4" hidden="1" customWidth="1"/>
    <col min="2306" max="2306" width="11.7109375" style="4" bestFit="1" customWidth="1"/>
    <col min="2307" max="2552" width="11.42578125" style="4"/>
    <col min="2553" max="2553" width="33.42578125" style="4" customWidth="1"/>
    <col min="2554" max="2554" width="15.140625" style="4" customWidth="1"/>
    <col min="2555" max="2555" width="10.140625" style="4" customWidth="1"/>
    <col min="2556" max="2556" width="13.28515625" style="4" customWidth="1"/>
    <col min="2557" max="2557" width="10.42578125" style="4" customWidth="1"/>
    <col min="2558" max="2558" width="11.85546875" style="4" customWidth="1"/>
    <col min="2559" max="2560" width="11.42578125" style="4"/>
    <col min="2561" max="2561" width="0" style="4" hidden="1" customWidth="1"/>
    <col min="2562" max="2562" width="11.7109375" style="4" bestFit="1" customWidth="1"/>
    <col min="2563" max="2808" width="11.42578125" style="4"/>
    <col min="2809" max="2809" width="33.42578125" style="4" customWidth="1"/>
    <col min="2810" max="2810" width="15.140625" style="4" customWidth="1"/>
    <col min="2811" max="2811" width="10.140625" style="4" customWidth="1"/>
    <col min="2812" max="2812" width="13.28515625" style="4" customWidth="1"/>
    <col min="2813" max="2813" width="10.42578125" style="4" customWidth="1"/>
    <col min="2814" max="2814" width="11.85546875" style="4" customWidth="1"/>
    <col min="2815" max="2816" width="11.42578125" style="4"/>
    <col min="2817" max="2817" width="0" style="4" hidden="1" customWidth="1"/>
    <col min="2818" max="2818" width="11.7109375" style="4" bestFit="1" customWidth="1"/>
    <col min="2819" max="3064" width="11.42578125" style="4"/>
    <col min="3065" max="3065" width="33.42578125" style="4" customWidth="1"/>
    <col min="3066" max="3066" width="15.140625" style="4" customWidth="1"/>
    <col min="3067" max="3067" width="10.140625" style="4" customWidth="1"/>
    <col min="3068" max="3068" width="13.28515625" style="4" customWidth="1"/>
    <col min="3069" max="3069" width="10.42578125" style="4" customWidth="1"/>
    <col min="3070" max="3070" width="11.85546875" style="4" customWidth="1"/>
    <col min="3071" max="3072" width="11.42578125" style="4"/>
    <col min="3073" max="3073" width="0" style="4" hidden="1" customWidth="1"/>
    <col min="3074" max="3074" width="11.7109375" style="4" bestFit="1" customWidth="1"/>
    <col min="3075" max="3320" width="11.42578125" style="4"/>
    <col min="3321" max="3321" width="33.42578125" style="4" customWidth="1"/>
    <col min="3322" max="3322" width="15.140625" style="4" customWidth="1"/>
    <col min="3323" max="3323" width="10.140625" style="4" customWidth="1"/>
    <col min="3324" max="3324" width="13.28515625" style="4" customWidth="1"/>
    <col min="3325" max="3325" width="10.42578125" style="4" customWidth="1"/>
    <col min="3326" max="3326" width="11.85546875" style="4" customWidth="1"/>
    <col min="3327" max="3328" width="11.42578125" style="4"/>
    <col min="3329" max="3329" width="0" style="4" hidden="1" customWidth="1"/>
    <col min="3330" max="3330" width="11.7109375" style="4" bestFit="1" customWidth="1"/>
    <col min="3331" max="3576" width="11.42578125" style="4"/>
    <col min="3577" max="3577" width="33.42578125" style="4" customWidth="1"/>
    <col min="3578" max="3578" width="15.140625" style="4" customWidth="1"/>
    <col min="3579" max="3579" width="10.140625" style="4" customWidth="1"/>
    <col min="3580" max="3580" width="13.28515625" style="4" customWidth="1"/>
    <col min="3581" max="3581" width="10.42578125" style="4" customWidth="1"/>
    <col min="3582" max="3582" width="11.85546875" style="4" customWidth="1"/>
    <col min="3583" max="3584" width="11.42578125" style="4"/>
    <col min="3585" max="3585" width="0" style="4" hidden="1" customWidth="1"/>
    <col min="3586" max="3586" width="11.7109375" style="4" bestFit="1" customWidth="1"/>
    <col min="3587" max="3832" width="11.42578125" style="4"/>
    <col min="3833" max="3833" width="33.42578125" style="4" customWidth="1"/>
    <col min="3834" max="3834" width="15.140625" style="4" customWidth="1"/>
    <col min="3835" max="3835" width="10.140625" style="4" customWidth="1"/>
    <col min="3836" max="3836" width="13.28515625" style="4" customWidth="1"/>
    <col min="3837" max="3837" width="10.42578125" style="4" customWidth="1"/>
    <col min="3838" max="3838" width="11.85546875" style="4" customWidth="1"/>
    <col min="3839" max="3840" width="11.42578125" style="4"/>
    <col min="3841" max="3841" width="0" style="4" hidden="1" customWidth="1"/>
    <col min="3842" max="3842" width="11.7109375" style="4" bestFit="1" customWidth="1"/>
    <col min="3843" max="4088" width="11.42578125" style="4"/>
    <col min="4089" max="4089" width="33.42578125" style="4" customWidth="1"/>
    <col min="4090" max="4090" width="15.140625" style="4" customWidth="1"/>
    <col min="4091" max="4091" width="10.140625" style="4" customWidth="1"/>
    <col min="4092" max="4092" width="13.28515625" style="4" customWidth="1"/>
    <col min="4093" max="4093" width="10.42578125" style="4" customWidth="1"/>
    <col min="4094" max="4094" width="11.85546875" style="4" customWidth="1"/>
    <col min="4095" max="4096" width="11.42578125" style="4"/>
    <col min="4097" max="4097" width="0" style="4" hidden="1" customWidth="1"/>
    <col min="4098" max="4098" width="11.7109375" style="4" bestFit="1" customWidth="1"/>
    <col min="4099" max="4344" width="11.42578125" style="4"/>
    <col min="4345" max="4345" width="33.42578125" style="4" customWidth="1"/>
    <col min="4346" max="4346" width="15.140625" style="4" customWidth="1"/>
    <col min="4347" max="4347" width="10.140625" style="4" customWidth="1"/>
    <col min="4348" max="4348" width="13.28515625" style="4" customWidth="1"/>
    <col min="4349" max="4349" width="10.42578125" style="4" customWidth="1"/>
    <col min="4350" max="4350" width="11.85546875" style="4" customWidth="1"/>
    <col min="4351" max="4352" width="11.42578125" style="4"/>
    <col min="4353" max="4353" width="0" style="4" hidden="1" customWidth="1"/>
    <col min="4354" max="4354" width="11.7109375" style="4" bestFit="1" customWidth="1"/>
    <col min="4355" max="4600" width="11.42578125" style="4"/>
    <col min="4601" max="4601" width="33.42578125" style="4" customWidth="1"/>
    <col min="4602" max="4602" width="15.140625" style="4" customWidth="1"/>
    <col min="4603" max="4603" width="10.140625" style="4" customWidth="1"/>
    <col min="4604" max="4604" width="13.28515625" style="4" customWidth="1"/>
    <col min="4605" max="4605" width="10.42578125" style="4" customWidth="1"/>
    <col min="4606" max="4606" width="11.85546875" style="4" customWidth="1"/>
    <col min="4607" max="4608" width="11.42578125" style="4"/>
    <col min="4609" max="4609" width="0" style="4" hidden="1" customWidth="1"/>
    <col min="4610" max="4610" width="11.7109375" style="4" bestFit="1" customWidth="1"/>
    <col min="4611" max="4856" width="11.42578125" style="4"/>
    <col min="4857" max="4857" width="33.42578125" style="4" customWidth="1"/>
    <col min="4858" max="4858" width="15.140625" style="4" customWidth="1"/>
    <col min="4859" max="4859" width="10.140625" style="4" customWidth="1"/>
    <col min="4860" max="4860" width="13.28515625" style="4" customWidth="1"/>
    <col min="4861" max="4861" width="10.42578125" style="4" customWidth="1"/>
    <col min="4862" max="4862" width="11.85546875" style="4" customWidth="1"/>
    <col min="4863" max="4864" width="11.42578125" style="4"/>
    <col min="4865" max="4865" width="0" style="4" hidden="1" customWidth="1"/>
    <col min="4866" max="4866" width="11.7109375" style="4" bestFit="1" customWidth="1"/>
    <col min="4867" max="5112" width="11.42578125" style="4"/>
    <col min="5113" max="5113" width="33.42578125" style="4" customWidth="1"/>
    <col min="5114" max="5114" width="15.140625" style="4" customWidth="1"/>
    <col min="5115" max="5115" width="10.140625" style="4" customWidth="1"/>
    <col min="5116" max="5116" width="13.28515625" style="4" customWidth="1"/>
    <col min="5117" max="5117" width="10.42578125" style="4" customWidth="1"/>
    <col min="5118" max="5118" width="11.85546875" style="4" customWidth="1"/>
    <col min="5119" max="5120" width="11.42578125" style="4"/>
    <col min="5121" max="5121" width="0" style="4" hidden="1" customWidth="1"/>
    <col min="5122" max="5122" width="11.7109375" style="4" bestFit="1" customWidth="1"/>
    <col min="5123" max="5368" width="11.42578125" style="4"/>
    <col min="5369" max="5369" width="33.42578125" style="4" customWidth="1"/>
    <col min="5370" max="5370" width="15.140625" style="4" customWidth="1"/>
    <col min="5371" max="5371" width="10.140625" style="4" customWidth="1"/>
    <col min="5372" max="5372" width="13.28515625" style="4" customWidth="1"/>
    <col min="5373" max="5373" width="10.42578125" style="4" customWidth="1"/>
    <col min="5374" max="5374" width="11.85546875" style="4" customWidth="1"/>
    <col min="5375" max="5376" width="11.42578125" style="4"/>
    <col min="5377" max="5377" width="0" style="4" hidden="1" customWidth="1"/>
    <col min="5378" max="5378" width="11.7109375" style="4" bestFit="1" customWidth="1"/>
    <col min="5379" max="5624" width="11.42578125" style="4"/>
    <col min="5625" max="5625" width="33.42578125" style="4" customWidth="1"/>
    <col min="5626" max="5626" width="15.140625" style="4" customWidth="1"/>
    <col min="5627" max="5627" width="10.140625" style="4" customWidth="1"/>
    <col min="5628" max="5628" width="13.28515625" style="4" customWidth="1"/>
    <col min="5629" max="5629" width="10.42578125" style="4" customWidth="1"/>
    <col min="5630" max="5630" width="11.85546875" style="4" customWidth="1"/>
    <col min="5631" max="5632" width="11.42578125" style="4"/>
    <col min="5633" max="5633" width="0" style="4" hidden="1" customWidth="1"/>
    <col min="5634" max="5634" width="11.7109375" style="4" bestFit="1" customWidth="1"/>
    <col min="5635" max="5880" width="11.42578125" style="4"/>
    <col min="5881" max="5881" width="33.42578125" style="4" customWidth="1"/>
    <col min="5882" max="5882" width="15.140625" style="4" customWidth="1"/>
    <col min="5883" max="5883" width="10.140625" style="4" customWidth="1"/>
    <col min="5884" max="5884" width="13.28515625" style="4" customWidth="1"/>
    <col min="5885" max="5885" width="10.42578125" style="4" customWidth="1"/>
    <col min="5886" max="5886" width="11.85546875" style="4" customWidth="1"/>
    <col min="5887" max="5888" width="11.42578125" style="4"/>
    <col min="5889" max="5889" width="0" style="4" hidden="1" customWidth="1"/>
    <col min="5890" max="5890" width="11.7109375" style="4" bestFit="1" customWidth="1"/>
    <col min="5891" max="6136" width="11.42578125" style="4"/>
    <col min="6137" max="6137" width="33.42578125" style="4" customWidth="1"/>
    <col min="6138" max="6138" width="15.140625" style="4" customWidth="1"/>
    <col min="6139" max="6139" width="10.140625" style="4" customWidth="1"/>
    <col min="6140" max="6140" width="13.28515625" style="4" customWidth="1"/>
    <col min="6141" max="6141" width="10.42578125" style="4" customWidth="1"/>
    <col min="6142" max="6142" width="11.85546875" style="4" customWidth="1"/>
    <col min="6143" max="6144" width="11.42578125" style="4"/>
    <col min="6145" max="6145" width="0" style="4" hidden="1" customWidth="1"/>
    <col min="6146" max="6146" width="11.7109375" style="4" bestFit="1" customWidth="1"/>
    <col min="6147" max="6392" width="11.42578125" style="4"/>
    <col min="6393" max="6393" width="33.42578125" style="4" customWidth="1"/>
    <col min="6394" max="6394" width="15.140625" style="4" customWidth="1"/>
    <col min="6395" max="6395" width="10.140625" style="4" customWidth="1"/>
    <col min="6396" max="6396" width="13.28515625" style="4" customWidth="1"/>
    <col min="6397" max="6397" width="10.42578125" style="4" customWidth="1"/>
    <col min="6398" max="6398" width="11.85546875" style="4" customWidth="1"/>
    <col min="6399" max="6400" width="11.42578125" style="4"/>
    <col min="6401" max="6401" width="0" style="4" hidden="1" customWidth="1"/>
    <col min="6402" max="6402" width="11.7109375" style="4" bestFit="1" customWidth="1"/>
    <col min="6403" max="6648" width="11.42578125" style="4"/>
    <col min="6649" max="6649" width="33.42578125" style="4" customWidth="1"/>
    <col min="6650" max="6650" width="15.140625" style="4" customWidth="1"/>
    <col min="6651" max="6651" width="10.140625" style="4" customWidth="1"/>
    <col min="6652" max="6652" width="13.28515625" style="4" customWidth="1"/>
    <col min="6653" max="6653" width="10.42578125" style="4" customWidth="1"/>
    <col min="6654" max="6654" width="11.85546875" style="4" customWidth="1"/>
    <col min="6655" max="6656" width="11.42578125" style="4"/>
    <col min="6657" max="6657" width="0" style="4" hidden="1" customWidth="1"/>
    <col min="6658" max="6658" width="11.7109375" style="4" bestFit="1" customWidth="1"/>
    <col min="6659" max="6904" width="11.42578125" style="4"/>
    <col min="6905" max="6905" width="33.42578125" style="4" customWidth="1"/>
    <col min="6906" max="6906" width="15.140625" style="4" customWidth="1"/>
    <col min="6907" max="6907" width="10.140625" style="4" customWidth="1"/>
    <col min="6908" max="6908" width="13.28515625" style="4" customWidth="1"/>
    <col min="6909" max="6909" width="10.42578125" style="4" customWidth="1"/>
    <col min="6910" max="6910" width="11.85546875" style="4" customWidth="1"/>
    <col min="6911" max="6912" width="11.42578125" style="4"/>
    <col min="6913" max="6913" width="0" style="4" hidden="1" customWidth="1"/>
    <col min="6914" max="6914" width="11.7109375" style="4" bestFit="1" customWidth="1"/>
    <col min="6915" max="7160" width="11.42578125" style="4"/>
    <col min="7161" max="7161" width="33.42578125" style="4" customWidth="1"/>
    <col min="7162" max="7162" width="15.140625" style="4" customWidth="1"/>
    <col min="7163" max="7163" width="10.140625" style="4" customWidth="1"/>
    <col min="7164" max="7164" width="13.28515625" style="4" customWidth="1"/>
    <col min="7165" max="7165" width="10.42578125" style="4" customWidth="1"/>
    <col min="7166" max="7166" width="11.85546875" style="4" customWidth="1"/>
    <col min="7167" max="7168" width="11.42578125" style="4"/>
    <col min="7169" max="7169" width="0" style="4" hidden="1" customWidth="1"/>
    <col min="7170" max="7170" width="11.7109375" style="4" bestFit="1" customWidth="1"/>
    <col min="7171" max="7416" width="11.42578125" style="4"/>
    <col min="7417" max="7417" width="33.42578125" style="4" customWidth="1"/>
    <col min="7418" max="7418" width="15.140625" style="4" customWidth="1"/>
    <col min="7419" max="7419" width="10.140625" style="4" customWidth="1"/>
    <col min="7420" max="7420" width="13.28515625" style="4" customWidth="1"/>
    <col min="7421" max="7421" width="10.42578125" style="4" customWidth="1"/>
    <col min="7422" max="7422" width="11.85546875" style="4" customWidth="1"/>
    <col min="7423" max="7424" width="11.42578125" style="4"/>
    <col min="7425" max="7425" width="0" style="4" hidden="1" customWidth="1"/>
    <col min="7426" max="7426" width="11.7109375" style="4" bestFit="1" customWidth="1"/>
    <col min="7427" max="7672" width="11.42578125" style="4"/>
    <col min="7673" max="7673" width="33.42578125" style="4" customWidth="1"/>
    <col min="7674" max="7674" width="15.140625" style="4" customWidth="1"/>
    <col min="7675" max="7675" width="10.140625" style="4" customWidth="1"/>
    <col min="7676" max="7676" width="13.28515625" style="4" customWidth="1"/>
    <col min="7677" max="7677" width="10.42578125" style="4" customWidth="1"/>
    <col min="7678" max="7678" width="11.85546875" style="4" customWidth="1"/>
    <col min="7679" max="7680" width="11.42578125" style="4"/>
    <col min="7681" max="7681" width="0" style="4" hidden="1" customWidth="1"/>
    <col min="7682" max="7682" width="11.7109375" style="4" bestFit="1" customWidth="1"/>
    <col min="7683" max="7928" width="11.42578125" style="4"/>
    <col min="7929" max="7929" width="33.42578125" style="4" customWidth="1"/>
    <col min="7930" max="7930" width="15.140625" style="4" customWidth="1"/>
    <col min="7931" max="7931" width="10.140625" style="4" customWidth="1"/>
    <col min="7932" max="7932" width="13.28515625" style="4" customWidth="1"/>
    <col min="7933" max="7933" width="10.42578125" style="4" customWidth="1"/>
    <col min="7934" max="7934" width="11.85546875" style="4" customWidth="1"/>
    <col min="7935" max="7936" width="11.42578125" style="4"/>
    <col min="7937" max="7937" width="0" style="4" hidden="1" customWidth="1"/>
    <col min="7938" max="7938" width="11.7109375" style="4" bestFit="1" customWidth="1"/>
    <col min="7939" max="8184" width="11.42578125" style="4"/>
    <col min="8185" max="8185" width="33.42578125" style="4" customWidth="1"/>
    <col min="8186" max="8186" width="15.140625" style="4" customWidth="1"/>
    <col min="8187" max="8187" width="10.140625" style="4" customWidth="1"/>
    <col min="8188" max="8188" width="13.28515625" style="4" customWidth="1"/>
    <col min="8189" max="8189" width="10.42578125" style="4" customWidth="1"/>
    <col min="8190" max="8190" width="11.85546875" style="4" customWidth="1"/>
    <col min="8191" max="8192" width="11.42578125" style="4"/>
    <col min="8193" max="8193" width="0" style="4" hidden="1" customWidth="1"/>
    <col min="8194" max="8194" width="11.7109375" style="4" bestFit="1" customWidth="1"/>
    <col min="8195" max="8440" width="11.42578125" style="4"/>
    <col min="8441" max="8441" width="33.42578125" style="4" customWidth="1"/>
    <col min="8442" max="8442" width="15.140625" style="4" customWidth="1"/>
    <col min="8443" max="8443" width="10.140625" style="4" customWidth="1"/>
    <col min="8444" max="8444" width="13.28515625" style="4" customWidth="1"/>
    <col min="8445" max="8445" width="10.42578125" style="4" customWidth="1"/>
    <col min="8446" max="8446" width="11.85546875" style="4" customWidth="1"/>
    <col min="8447" max="8448" width="11.42578125" style="4"/>
    <col min="8449" max="8449" width="0" style="4" hidden="1" customWidth="1"/>
    <col min="8450" max="8450" width="11.7109375" style="4" bestFit="1" customWidth="1"/>
    <col min="8451" max="8696" width="11.42578125" style="4"/>
    <col min="8697" max="8697" width="33.42578125" style="4" customWidth="1"/>
    <col min="8698" max="8698" width="15.140625" style="4" customWidth="1"/>
    <col min="8699" max="8699" width="10.140625" style="4" customWidth="1"/>
    <col min="8700" max="8700" width="13.28515625" style="4" customWidth="1"/>
    <col min="8701" max="8701" width="10.42578125" style="4" customWidth="1"/>
    <col min="8702" max="8702" width="11.85546875" style="4" customWidth="1"/>
    <col min="8703" max="8704" width="11.42578125" style="4"/>
    <col min="8705" max="8705" width="0" style="4" hidden="1" customWidth="1"/>
    <col min="8706" max="8706" width="11.7109375" style="4" bestFit="1" customWidth="1"/>
    <col min="8707" max="8952" width="11.42578125" style="4"/>
    <col min="8953" max="8953" width="33.42578125" style="4" customWidth="1"/>
    <col min="8954" max="8954" width="15.140625" style="4" customWidth="1"/>
    <col min="8955" max="8955" width="10.140625" style="4" customWidth="1"/>
    <col min="8956" max="8956" width="13.28515625" style="4" customWidth="1"/>
    <col min="8957" max="8957" width="10.42578125" style="4" customWidth="1"/>
    <col min="8958" max="8958" width="11.85546875" style="4" customWidth="1"/>
    <col min="8959" max="8960" width="11.42578125" style="4"/>
    <col min="8961" max="8961" width="0" style="4" hidden="1" customWidth="1"/>
    <col min="8962" max="8962" width="11.7109375" style="4" bestFit="1" customWidth="1"/>
    <col min="8963" max="9208" width="11.42578125" style="4"/>
    <col min="9209" max="9209" width="33.42578125" style="4" customWidth="1"/>
    <col min="9210" max="9210" width="15.140625" style="4" customWidth="1"/>
    <col min="9211" max="9211" width="10.140625" style="4" customWidth="1"/>
    <col min="9212" max="9212" width="13.28515625" style="4" customWidth="1"/>
    <col min="9213" max="9213" width="10.42578125" style="4" customWidth="1"/>
    <col min="9214" max="9214" width="11.85546875" style="4" customWidth="1"/>
    <col min="9215" max="9216" width="11.42578125" style="4"/>
    <col min="9217" max="9217" width="0" style="4" hidden="1" customWidth="1"/>
    <col min="9218" max="9218" width="11.7109375" style="4" bestFit="1" customWidth="1"/>
    <col min="9219" max="9464" width="11.42578125" style="4"/>
    <col min="9465" max="9465" width="33.42578125" style="4" customWidth="1"/>
    <col min="9466" max="9466" width="15.140625" style="4" customWidth="1"/>
    <col min="9467" max="9467" width="10.140625" style="4" customWidth="1"/>
    <col min="9468" max="9468" width="13.28515625" style="4" customWidth="1"/>
    <col min="9469" max="9469" width="10.42578125" style="4" customWidth="1"/>
    <col min="9470" max="9470" width="11.85546875" style="4" customWidth="1"/>
    <col min="9471" max="9472" width="11.42578125" style="4"/>
    <col min="9473" max="9473" width="0" style="4" hidden="1" customWidth="1"/>
    <col min="9474" max="9474" width="11.7109375" style="4" bestFit="1" customWidth="1"/>
    <col min="9475" max="9720" width="11.42578125" style="4"/>
    <col min="9721" max="9721" width="33.42578125" style="4" customWidth="1"/>
    <col min="9722" max="9722" width="15.140625" style="4" customWidth="1"/>
    <col min="9723" max="9723" width="10.140625" style="4" customWidth="1"/>
    <col min="9724" max="9724" width="13.28515625" style="4" customWidth="1"/>
    <col min="9725" max="9725" width="10.42578125" style="4" customWidth="1"/>
    <col min="9726" max="9726" width="11.85546875" style="4" customWidth="1"/>
    <col min="9727" max="9728" width="11.42578125" style="4"/>
    <col min="9729" max="9729" width="0" style="4" hidden="1" customWidth="1"/>
    <col min="9730" max="9730" width="11.7109375" style="4" bestFit="1" customWidth="1"/>
    <col min="9731" max="9976" width="11.42578125" style="4"/>
    <col min="9977" max="9977" width="33.42578125" style="4" customWidth="1"/>
    <col min="9978" max="9978" width="15.140625" style="4" customWidth="1"/>
    <col min="9979" max="9979" width="10.140625" style="4" customWidth="1"/>
    <col min="9980" max="9980" width="13.28515625" style="4" customWidth="1"/>
    <col min="9981" max="9981" width="10.42578125" style="4" customWidth="1"/>
    <col min="9982" max="9982" width="11.85546875" style="4" customWidth="1"/>
    <col min="9983" max="9984" width="11.42578125" style="4"/>
    <col min="9985" max="9985" width="0" style="4" hidden="1" customWidth="1"/>
    <col min="9986" max="9986" width="11.7109375" style="4" bestFit="1" customWidth="1"/>
    <col min="9987" max="10232" width="11.42578125" style="4"/>
    <col min="10233" max="10233" width="33.42578125" style="4" customWidth="1"/>
    <col min="10234" max="10234" width="15.140625" style="4" customWidth="1"/>
    <col min="10235" max="10235" width="10.140625" style="4" customWidth="1"/>
    <col min="10236" max="10236" width="13.28515625" style="4" customWidth="1"/>
    <col min="10237" max="10237" width="10.42578125" style="4" customWidth="1"/>
    <col min="10238" max="10238" width="11.85546875" style="4" customWidth="1"/>
    <col min="10239" max="10240" width="11.42578125" style="4"/>
    <col min="10241" max="10241" width="0" style="4" hidden="1" customWidth="1"/>
    <col min="10242" max="10242" width="11.7109375" style="4" bestFit="1" customWidth="1"/>
    <col min="10243" max="10488" width="11.42578125" style="4"/>
    <col min="10489" max="10489" width="33.42578125" style="4" customWidth="1"/>
    <col min="10490" max="10490" width="15.140625" style="4" customWidth="1"/>
    <col min="10491" max="10491" width="10.140625" style="4" customWidth="1"/>
    <col min="10492" max="10492" width="13.28515625" style="4" customWidth="1"/>
    <col min="10493" max="10493" width="10.42578125" style="4" customWidth="1"/>
    <col min="10494" max="10494" width="11.85546875" style="4" customWidth="1"/>
    <col min="10495" max="10496" width="11.42578125" style="4"/>
    <col min="10497" max="10497" width="0" style="4" hidden="1" customWidth="1"/>
    <col min="10498" max="10498" width="11.7109375" style="4" bestFit="1" customWidth="1"/>
    <col min="10499" max="10744" width="11.42578125" style="4"/>
    <col min="10745" max="10745" width="33.42578125" style="4" customWidth="1"/>
    <col min="10746" max="10746" width="15.140625" style="4" customWidth="1"/>
    <col min="10747" max="10747" width="10.140625" style="4" customWidth="1"/>
    <col min="10748" max="10748" width="13.28515625" style="4" customWidth="1"/>
    <col min="10749" max="10749" width="10.42578125" style="4" customWidth="1"/>
    <col min="10750" max="10750" width="11.85546875" style="4" customWidth="1"/>
    <col min="10751" max="10752" width="11.42578125" style="4"/>
    <col min="10753" max="10753" width="0" style="4" hidden="1" customWidth="1"/>
    <col min="10754" max="10754" width="11.7109375" style="4" bestFit="1" customWidth="1"/>
    <col min="10755" max="11000" width="11.42578125" style="4"/>
    <col min="11001" max="11001" width="33.42578125" style="4" customWidth="1"/>
    <col min="11002" max="11002" width="15.140625" style="4" customWidth="1"/>
    <col min="11003" max="11003" width="10.140625" style="4" customWidth="1"/>
    <col min="11004" max="11004" width="13.28515625" style="4" customWidth="1"/>
    <col min="11005" max="11005" width="10.42578125" style="4" customWidth="1"/>
    <col min="11006" max="11006" width="11.85546875" style="4" customWidth="1"/>
    <col min="11007" max="11008" width="11.42578125" style="4"/>
    <col min="11009" max="11009" width="0" style="4" hidden="1" customWidth="1"/>
    <col min="11010" max="11010" width="11.7109375" style="4" bestFit="1" customWidth="1"/>
    <col min="11011" max="11256" width="11.42578125" style="4"/>
    <col min="11257" max="11257" width="33.42578125" style="4" customWidth="1"/>
    <col min="11258" max="11258" width="15.140625" style="4" customWidth="1"/>
    <col min="11259" max="11259" width="10.140625" style="4" customWidth="1"/>
    <col min="11260" max="11260" width="13.28515625" style="4" customWidth="1"/>
    <col min="11261" max="11261" width="10.42578125" style="4" customWidth="1"/>
    <col min="11262" max="11262" width="11.85546875" style="4" customWidth="1"/>
    <col min="11263" max="11264" width="11.42578125" style="4"/>
    <col min="11265" max="11265" width="0" style="4" hidden="1" customWidth="1"/>
    <col min="11266" max="11266" width="11.7109375" style="4" bestFit="1" customWidth="1"/>
    <col min="11267" max="11512" width="11.42578125" style="4"/>
    <col min="11513" max="11513" width="33.42578125" style="4" customWidth="1"/>
    <col min="11514" max="11514" width="15.140625" style="4" customWidth="1"/>
    <col min="11515" max="11515" width="10.140625" style="4" customWidth="1"/>
    <col min="11516" max="11516" width="13.28515625" style="4" customWidth="1"/>
    <col min="11517" max="11517" width="10.42578125" style="4" customWidth="1"/>
    <col min="11518" max="11518" width="11.85546875" style="4" customWidth="1"/>
    <col min="11519" max="11520" width="11.42578125" style="4"/>
    <col min="11521" max="11521" width="0" style="4" hidden="1" customWidth="1"/>
    <col min="11522" max="11522" width="11.7109375" style="4" bestFit="1" customWidth="1"/>
    <col min="11523" max="11768" width="11.42578125" style="4"/>
    <col min="11769" max="11769" width="33.42578125" style="4" customWidth="1"/>
    <col min="11770" max="11770" width="15.140625" style="4" customWidth="1"/>
    <col min="11771" max="11771" width="10.140625" style="4" customWidth="1"/>
    <col min="11772" max="11772" width="13.28515625" style="4" customWidth="1"/>
    <col min="11773" max="11773" width="10.42578125" style="4" customWidth="1"/>
    <col min="11774" max="11774" width="11.85546875" style="4" customWidth="1"/>
    <col min="11775" max="11776" width="11.42578125" style="4"/>
    <col min="11777" max="11777" width="0" style="4" hidden="1" customWidth="1"/>
    <col min="11778" max="11778" width="11.7109375" style="4" bestFit="1" customWidth="1"/>
    <col min="11779" max="12024" width="11.42578125" style="4"/>
    <col min="12025" max="12025" width="33.42578125" style="4" customWidth="1"/>
    <col min="12026" max="12026" width="15.140625" style="4" customWidth="1"/>
    <col min="12027" max="12027" width="10.140625" style="4" customWidth="1"/>
    <col min="12028" max="12028" width="13.28515625" style="4" customWidth="1"/>
    <col min="12029" max="12029" width="10.42578125" style="4" customWidth="1"/>
    <col min="12030" max="12030" width="11.85546875" style="4" customWidth="1"/>
    <col min="12031" max="12032" width="11.42578125" style="4"/>
    <col min="12033" max="12033" width="0" style="4" hidden="1" customWidth="1"/>
    <col min="12034" max="12034" width="11.7109375" style="4" bestFit="1" customWidth="1"/>
    <col min="12035" max="12280" width="11.42578125" style="4"/>
    <col min="12281" max="12281" width="33.42578125" style="4" customWidth="1"/>
    <col min="12282" max="12282" width="15.140625" style="4" customWidth="1"/>
    <col min="12283" max="12283" width="10.140625" style="4" customWidth="1"/>
    <col min="12284" max="12284" width="13.28515625" style="4" customWidth="1"/>
    <col min="12285" max="12285" width="10.42578125" style="4" customWidth="1"/>
    <col min="12286" max="12286" width="11.85546875" style="4" customWidth="1"/>
    <col min="12287" max="12288" width="11.42578125" style="4"/>
    <col min="12289" max="12289" width="0" style="4" hidden="1" customWidth="1"/>
    <col min="12290" max="12290" width="11.7109375" style="4" bestFit="1" customWidth="1"/>
    <col min="12291" max="12536" width="11.42578125" style="4"/>
    <col min="12537" max="12537" width="33.42578125" style="4" customWidth="1"/>
    <col min="12538" max="12538" width="15.140625" style="4" customWidth="1"/>
    <col min="12539" max="12539" width="10.140625" style="4" customWidth="1"/>
    <col min="12540" max="12540" width="13.28515625" style="4" customWidth="1"/>
    <col min="12541" max="12541" width="10.42578125" style="4" customWidth="1"/>
    <col min="12542" max="12542" width="11.85546875" style="4" customWidth="1"/>
    <col min="12543" max="12544" width="11.42578125" style="4"/>
    <col min="12545" max="12545" width="0" style="4" hidden="1" customWidth="1"/>
    <col min="12546" max="12546" width="11.7109375" style="4" bestFit="1" customWidth="1"/>
    <col min="12547" max="12792" width="11.42578125" style="4"/>
    <col min="12793" max="12793" width="33.42578125" style="4" customWidth="1"/>
    <col min="12794" max="12794" width="15.140625" style="4" customWidth="1"/>
    <col min="12795" max="12795" width="10.140625" style="4" customWidth="1"/>
    <col min="12796" max="12796" width="13.28515625" style="4" customWidth="1"/>
    <col min="12797" max="12797" width="10.42578125" style="4" customWidth="1"/>
    <col min="12798" max="12798" width="11.85546875" style="4" customWidth="1"/>
    <col min="12799" max="12800" width="11.42578125" style="4"/>
    <col min="12801" max="12801" width="0" style="4" hidden="1" customWidth="1"/>
    <col min="12802" max="12802" width="11.7109375" style="4" bestFit="1" customWidth="1"/>
    <col min="12803" max="13048" width="11.42578125" style="4"/>
    <col min="13049" max="13049" width="33.42578125" style="4" customWidth="1"/>
    <col min="13050" max="13050" width="15.140625" style="4" customWidth="1"/>
    <col min="13051" max="13051" width="10.140625" style="4" customWidth="1"/>
    <col min="13052" max="13052" width="13.28515625" style="4" customWidth="1"/>
    <col min="13053" max="13053" width="10.42578125" style="4" customWidth="1"/>
    <col min="13054" max="13054" width="11.85546875" style="4" customWidth="1"/>
    <col min="13055" max="13056" width="11.42578125" style="4"/>
    <col min="13057" max="13057" width="0" style="4" hidden="1" customWidth="1"/>
    <col min="13058" max="13058" width="11.7109375" style="4" bestFit="1" customWidth="1"/>
    <col min="13059" max="13304" width="11.42578125" style="4"/>
    <col min="13305" max="13305" width="33.42578125" style="4" customWidth="1"/>
    <col min="13306" max="13306" width="15.140625" style="4" customWidth="1"/>
    <col min="13307" max="13307" width="10.140625" style="4" customWidth="1"/>
    <col min="13308" max="13308" width="13.28515625" style="4" customWidth="1"/>
    <col min="13309" max="13309" width="10.42578125" style="4" customWidth="1"/>
    <col min="13310" max="13310" width="11.85546875" style="4" customWidth="1"/>
    <col min="13311" max="13312" width="11.42578125" style="4"/>
    <col min="13313" max="13313" width="0" style="4" hidden="1" customWidth="1"/>
    <col min="13314" max="13314" width="11.7109375" style="4" bestFit="1" customWidth="1"/>
    <col min="13315" max="13560" width="11.42578125" style="4"/>
    <col min="13561" max="13561" width="33.42578125" style="4" customWidth="1"/>
    <col min="13562" max="13562" width="15.140625" style="4" customWidth="1"/>
    <col min="13563" max="13563" width="10.140625" style="4" customWidth="1"/>
    <col min="13564" max="13564" width="13.28515625" style="4" customWidth="1"/>
    <col min="13565" max="13565" width="10.42578125" style="4" customWidth="1"/>
    <col min="13566" max="13566" width="11.85546875" style="4" customWidth="1"/>
    <col min="13567" max="13568" width="11.42578125" style="4"/>
    <col min="13569" max="13569" width="0" style="4" hidden="1" customWidth="1"/>
    <col min="13570" max="13570" width="11.7109375" style="4" bestFit="1" customWidth="1"/>
    <col min="13571" max="13816" width="11.42578125" style="4"/>
    <col min="13817" max="13817" width="33.42578125" style="4" customWidth="1"/>
    <col min="13818" max="13818" width="15.140625" style="4" customWidth="1"/>
    <col min="13819" max="13819" width="10.140625" style="4" customWidth="1"/>
    <col min="13820" max="13820" width="13.28515625" style="4" customWidth="1"/>
    <col min="13821" max="13821" width="10.42578125" style="4" customWidth="1"/>
    <col min="13822" max="13822" width="11.85546875" style="4" customWidth="1"/>
    <col min="13823" max="13824" width="11.42578125" style="4"/>
    <col min="13825" max="13825" width="0" style="4" hidden="1" customWidth="1"/>
    <col min="13826" max="13826" width="11.7109375" style="4" bestFit="1" customWidth="1"/>
    <col min="13827" max="14072" width="11.42578125" style="4"/>
    <col min="14073" max="14073" width="33.42578125" style="4" customWidth="1"/>
    <col min="14074" max="14074" width="15.140625" style="4" customWidth="1"/>
    <col min="14075" max="14075" width="10.140625" style="4" customWidth="1"/>
    <col min="14076" max="14076" width="13.28515625" style="4" customWidth="1"/>
    <col min="14077" max="14077" width="10.42578125" style="4" customWidth="1"/>
    <col min="14078" max="14078" width="11.85546875" style="4" customWidth="1"/>
    <col min="14079" max="14080" width="11.42578125" style="4"/>
    <col min="14081" max="14081" width="0" style="4" hidden="1" customWidth="1"/>
    <col min="14082" max="14082" width="11.7109375" style="4" bestFit="1" customWidth="1"/>
    <col min="14083" max="14328" width="11.42578125" style="4"/>
    <col min="14329" max="14329" width="33.42578125" style="4" customWidth="1"/>
    <col min="14330" max="14330" width="15.140625" style="4" customWidth="1"/>
    <col min="14331" max="14331" width="10.140625" style="4" customWidth="1"/>
    <col min="14332" max="14332" width="13.28515625" style="4" customWidth="1"/>
    <col min="14333" max="14333" width="10.42578125" style="4" customWidth="1"/>
    <col min="14334" max="14334" width="11.85546875" style="4" customWidth="1"/>
    <col min="14335" max="14336" width="11.42578125" style="4"/>
    <col min="14337" max="14337" width="0" style="4" hidden="1" customWidth="1"/>
    <col min="14338" max="14338" width="11.7109375" style="4" bestFit="1" customWidth="1"/>
    <col min="14339" max="14584" width="11.42578125" style="4"/>
    <col min="14585" max="14585" width="33.42578125" style="4" customWidth="1"/>
    <col min="14586" max="14586" width="15.140625" style="4" customWidth="1"/>
    <col min="14587" max="14587" width="10.140625" style="4" customWidth="1"/>
    <col min="14588" max="14588" width="13.28515625" style="4" customWidth="1"/>
    <col min="14589" max="14589" width="10.42578125" style="4" customWidth="1"/>
    <col min="14590" max="14590" width="11.85546875" style="4" customWidth="1"/>
    <col min="14591" max="14592" width="11.42578125" style="4"/>
    <col min="14593" max="14593" width="0" style="4" hidden="1" customWidth="1"/>
    <col min="14594" max="14594" width="11.7109375" style="4" bestFit="1" customWidth="1"/>
    <col min="14595" max="14840" width="11.42578125" style="4"/>
    <col min="14841" max="14841" width="33.42578125" style="4" customWidth="1"/>
    <col min="14842" max="14842" width="15.140625" style="4" customWidth="1"/>
    <col min="14843" max="14843" width="10.140625" style="4" customWidth="1"/>
    <col min="14844" max="14844" width="13.28515625" style="4" customWidth="1"/>
    <col min="14845" max="14845" width="10.42578125" style="4" customWidth="1"/>
    <col min="14846" max="14846" width="11.85546875" style="4" customWidth="1"/>
    <col min="14847" max="14848" width="11.42578125" style="4"/>
    <col min="14849" max="14849" width="0" style="4" hidden="1" customWidth="1"/>
    <col min="14850" max="14850" width="11.7109375" style="4" bestFit="1" customWidth="1"/>
    <col min="14851" max="15096" width="11.42578125" style="4"/>
    <col min="15097" max="15097" width="33.42578125" style="4" customWidth="1"/>
    <col min="15098" max="15098" width="15.140625" style="4" customWidth="1"/>
    <col min="15099" max="15099" width="10.140625" style="4" customWidth="1"/>
    <col min="15100" max="15100" width="13.28515625" style="4" customWidth="1"/>
    <col min="15101" max="15101" width="10.42578125" style="4" customWidth="1"/>
    <col min="15102" max="15102" width="11.85546875" style="4" customWidth="1"/>
    <col min="15103" max="15104" width="11.42578125" style="4"/>
    <col min="15105" max="15105" width="0" style="4" hidden="1" customWidth="1"/>
    <col min="15106" max="15106" width="11.7109375" style="4" bestFit="1" customWidth="1"/>
    <col min="15107" max="15352" width="11.42578125" style="4"/>
    <col min="15353" max="15353" width="33.42578125" style="4" customWidth="1"/>
    <col min="15354" max="15354" width="15.140625" style="4" customWidth="1"/>
    <col min="15355" max="15355" width="10.140625" style="4" customWidth="1"/>
    <col min="15356" max="15356" width="13.28515625" style="4" customWidth="1"/>
    <col min="15357" max="15357" width="10.42578125" style="4" customWidth="1"/>
    <col min="15358" max="15358" width="11.85546875" style="4" customWidth="1"/>
    <col min="15359" max="15360" width="11.42578125" style="4"/>
    <col min="15361" max="15361" width="0" style="4" hidden="1" customWidth="1"/>
    <col min="15362" max="15362" width="11.7109375" style="4" bestFit="1" customWidth="1"/>
    <col min="15363" max="15608" width="11.42578125" style="4"/>
    <col min="15609" max="15609" width="33.42578125" style="4" customWidth="1"/>
    <col min="15610" max="15610" width="15.140625" style="4" customWidth="1"/>
    <col min="15611" max="15611" width="10.140625" style="4" customWidth="1"/>
    <col min="15612" max="15612" width="13.28515625" style="4" customWidth="1"/>
    <col min="15613" max="15613" width="10.42578125" style="4" customWidth="1"/>
    <col min="15614" max="15614" width="11.85546875" style="4" customWidth="1"/>
    <col min="15615" max="15616" width="11.42578125" style="4"/>
    <col min="15617" max="15617" width="0" style="4" hidden="1" customWidth="1"/>
    <col min="15618" max="15618" width="11.7109375" style="4" bestFit="1" customWidth="1"/>
    <col min="15619" max="15864" width="11.42578125" style="4"/>
    <col min="15865" max="15865" width="33.42578125" style="4" customWidth="1"/>
    <col min="15866" max="15866" width="15.140625" style="4" customWidth="1"/>
    <col min="15867" max="15867" width="10.140625" style="4" customWidth="1"/>
    <col min="15868" max="15868" width="13.28515625" style="4" customWidth="1"/>
    <col min="15869" max="15869" width="10.42578125" style="4" customWidth="1"/>
    <col min="15870" max="15870" width="11.85546875" style="4" customWidth="1"/>
    <col min="15871" max="15872" width="11.42578125" style="4"/>
    <col min="15873" max="15873" width="0" style="4" hidden="1" customWidth="1"/>
    <col min="15874" max="15874" width="11.7109375" style="4" bestFit="1" customWidth="1"/>
    <col min="15875" max="16120" width="11.42578125" style="4"/>
    <col min="16121" max="16121" width="33.42578125" style="4" customWidth="1"/>
    <col min="16122" max="16122" width="15.140625" style="4" customWidth="1"/>
    <col min="16123" max="16123" width="10.140625" style="4" customWidth="1"/>
    <col min="16124" max="16124" width="13.28515625" style="4" customWidth="1"/>
    <col min="16125" max="16125" width="10.42578125" style="4" customWidth="1"/>
    <col min="16126" max="16126" width="11.85546875" style="4" customWidth="1"/>
    <col min="16127" max="16128" width="11.42578125" style="4"/>
    <col min="16129" max="16129" width="0" style="4" hidden="1" customWidth="1"/>
    <col min="16130" max="16130" width="11.7109375" style="4" bestFit="1" customWidth="1"/>
    <col min="16131" max="16384" width="11.42578125" style="4"/>
  </cols>
  <sheetData>
    <row r="1" spans="1:10" s="14" customFormat="1" ht="18" customHeight="1" x14ac:dyDescent="0.2">
      <c r="A1" s="51" t="s">
        <v>19</v>
      </c>
      <c r="B1" s="51"/>
      <c r="C1" s="51"/>
      <c r="D1" s="51"/>
      <c r="E1" s="51"/>
      <c r="F1" s="51"/>
      <c r="G1" s="51"/>
      <c r="H1" s="28"/>
    </row>
    <row r="2" spans="1:10" s="14" customFormat="1" ht="18" customHeight="1" x14ac:dyDescent="0.2">
      <c r="A2" s="51" t="s">
        <v>25</v>
      </c>
      <c r="B2" s="51"/>
      <c r="C2" s="51"/>
      <c r="D2" s="51"/>
      <c r="E2" s="51"/>
      <c r="F2" s="51"/>
      <c r="G2" s="51"/>
      <c r="H2" s="28"/>
    </row>
    <row r="3" spans="1:10" ht="12.2" customHeight="1" x14ac:dyDescent="0.2">
      <c r="A3" s="1"/>
      <c r="B3" s="1"/>
    </row>
    <row r="4" spans="1:10" ht="35.1" customHeight="1" x14ac:dyDescent="0.2">
      <c r="A4" s="47" t="s">
        <v>14</v>
      </c>
      <c r="B4" s="48"/>
      <c r="C4" s="45" t="s">
        <v>24</v>
      </c>
      <c r="D4" s="43" t="s">
        <v>0</v>
      </c>
      <c r="E4" s="44"/>
      <c r="F4" s="44"/>
      <c r="G4" s="44"/>
    </row>
    <row r="5" spans="1:10" ht="60" customHeight="1" x14ac:dyDescent="0.2">
      <c r="A5" s="49"/>
      <c r="B5" s="50"/>
      <c r="C5" s="46"/>
      <c r="D5" s="34" t="s">
        <v>1</v>
      </c>
      <c r="E5" s="35" t="s">
        <v>26</v>
      </c>
      <c r="F5" s="34" t="s">
        <v>2</v>
      </c>
      <c r="G5" s="36" t="s">
        <v>3</v>
      </c>
    </row>
    <row r="6" spans="1:10" ht="8.25" customHeight="1" x14ac:dyDescent="0.2">
      <c r="B6" s="30"/>
      <c r="C6" s="31"/>
      <c r="D6" s="31"/>
      <c r="E6" s="32"/>
      <c r="F6" s="31"/>
      <c r="G6" s="33"/>
    </row>
    <row r="7" spans="1:10" s="14" customFormat="1" ht="24.75" customHeight="1" x14ac:dyDescent="0.2">
      <c r="A7" s="52" t="s">
        <v>13</v>
      </c>
      <c r="B7" s="53"/>
      <c r="C7" s="5">
        <f>SUM(C8:C16)</f>
        <v>43178</v>
      </c>
      <c r="D7" s="5">
        <f>SUM(F7:G7)</f>
        <v>13917</v>
      </c>
      <c r="E7" s="15">
        <f>D7/C7*100</f>
        <v>32.231692065403678</v>
      </c>
      <c r="F7" s="5">
        <f>SUM(F8:F16)</f>
        <v>13608</v>
      </c>
      <c r="G7" s="25">
        <f>SUM(G8:G16)</f>
        <v>309</v>
      </c>
      <c r="H7" s="28"/>
    </row>
    <row r="8" spans="1:10" ht="20.100000000000001" customHeight="1" x14ac:dyDescent="0.2">
      <c r="B8" s="8" t="s">
        <v>4</v>
      </c>
      <c r="C8" s="5">
        <f>SUM(C18,C28,C38)</f>
        <v>35601</v>
      </c>
      <c r="D8" s="5">
        <f>SUM(F8:G8)</f>
        <v>9496</v>
      </c>
      <c r="E8" s="17">
        <f>D8/$C$7*100</f>
        <v>21.992681458149985</v>
      </c>
      <c r="F8" s="5">
        <f t="shared" ref="F8:G12" si="0">SUM(F18,F28,F38)</f>
        <v>9404</v>
      </c>
      <c r="G8" s="16">
        <f>SUM(G18,G28,G38)</f>
        <v>92</v>
      </c>
      <c r="H8" s="8"/>
      <c r="I8" s="2"/>
      <c r="J8" s="2"/>
    </row>
    <row r="9" spans="1:10" ht="20.100000000000001" customHeight="1" x14ac:dyDescent="0.2">
      <c r="B9" s="8" t="s">
        <v>15</v>
      </c>
      <c r="C9" s="5">
        <f>SUM(C19,C29,C39)</f>
        <v>4770</v>
      </c>
      <c r="D9" s="5">
        <f>SUM(F9:G9)</f>
        <v>1642</v>
      </c>
      <c r="E9" s="17">
        <f>D9/$C$7*100</f>
        <v>3.8028625689008293</v>
      </c>
      <c r="F9" s="5">
        <f>SUM(F19,F29,F39)</f>
        <v>1591</v>
      </c>
      <c r="G9" s="16">
        <f t="shared" si="0"/>
        <v>51</v>
      </c>
      <c r="H9" s="8"/>
      <c r="I9" s="2"/>
      <c r="J9" s="2"/>
    </row>
    <row r="10" spans="1:10" ht="20.100000000000001" customHeight="1" x14ac:dyDescent="0.2">
      <c r="B10" s="8" t="s">
        <v>5</v>
      </c>
      <c r="C10" s="5">
        <f>SUM(C20,C30,C40)</f>
        <v>1172</v>
      </c>
      <c r="D10" s="5">
        <f t="shared" ref="D10" si="1">SUM(F10:G10)</f>
        <v>1084</v>
      </c>
      <c r="E10" s="17">
        <f t="shared" ref="E10:E16" si="2">D10/$C$7*100</f>
        <v>2.510537773866321</v>
      </c>
      <c r="F10" s="5">
        <f t="shared" si="0"/>
        <v>1058</v>
      </c>
      <c r="G10" s="16">
        <f>SUM(G20,G30,G40)</f>
        <v>26</v>
      </c>
      <c r="H10" s="8"/>
      <c r="I10" s="2"/>
      <c r="J10" s="2"/>
    </row>
    <row r="11" spans="1:10" ht="20.100000000000001" customHeight="1" x14ac:dyDescent="0.2">
      <c r="B11" s="8" t="s">
        <v>21</v>
      </c>
      <c r="C11" s="5">
        <f>SUM(C21,C31,C41)</f>
        <v>1032</v>
      </c>
      <c r="D11" s="5">
        <f>SUM(F11:G11)</f>
        <v>1116</v>
      </c>
      <c r="E11" s="17">
        <f t="shared" si="2"/>
        <v>2.5846495900690165</v>
      </c>
      <c r="F11" s="5">
        <f t="shared" si="0"/>
        <v>1005</v>
      </c>
      <c r="G11" s="16">
        <f>SUM(G21,G31,G41)</f>
        <v>111</v>
      </c>
      <c r="H11" s="8"/>
      <c r="I11" s="2"/>
      <c r="J11" s="2"/>
    </row>
    <row r="12" spans="1:10" ht="20.100000000000001" customHeight="1" x14ac:dyDescent="0.2">
      <c r="B12" s="38" t="s">
        <v>16</v>
      </c>
      <c r="C12" s="5">
        <f>SUM(C22,C32,C42)</f>
        <v>361</v>
      </c>
      <c r="D12" s="5">
        <f>SUM(F12:G12)</f>
        <v>382</v>
      </c>
      <c r="E12" s="17">
        <f t="shared" si="2"/>
        <v>0.8847098059196814</v>
      </c>
      <c r="F12" s="5">
        <f t="shared" si="0"/>
        <v>372</v>
      </c>
      <c r="G12" s="16">
        <f>SUM(G22,G32,G42)</f>
        <v>10</v>
      </c>
      <c r="H12" s="8"/>
      <c r="I12" s="2"/>
      <c r="J12" s="2"/>
    </row>
    <row r="13" spans="1:10" ht="20.100000000000001" customHeight="1" x14ac:dyDescent="0.2">
      <c r="B13" s="38" t="s">
        <v>17</v>
      </c>
      <c r="C13" s="5"/>
      <c r="D13" s="5"/>
      <c r="E13" s="17"/>
      <c r="F13" s="5"/>
      <c r="G13" s="16"/>
      <c r="H13" s="8"/>
      <c r="I13" s="2"/>
      <c r="J13" s="2"/>
    </row>
    <row r="14" spans="1:10" ht="14.1" customHeight="1" x14ac:dyDescent="0.2">
      <c r="B14" s="39" t="s">
        <v>18</v>
      </c>
      <c r="C14" s="5">
        <f>SUM(C24,C34,C44)</f>
        <v>149</v>
      </c>
      <c r="D14" s="5">
        <f>SUM(F14:G14)</f>
        <v>53</v>
      </c>
      <c r="E14" s="17">
        <f t="shared" si="2"/>
        <v>0.12274769558571494</v>
      </c>
      <c r="F14" s="5">
        <f t="shared" ref="F14:G16" si="3">SUM(F24,F34,F44)</f>
        <v>48</v>
      </c>
      <c r="G14" s="16">
        <f>SUM(G24,G34,G44)</f>
        <v>5</v>
      </c>
      <c r="H14" s="8"/>
      <c r="I14" s="2"/>
      <c r="J14" s="2"/>
    </row>
    <row r="15" spans="1:10" ht="20.100000000000001" customHeight="1" x14ac:dyDescent="0.2">
      <c r="B15" s="8" t="s">
        <v>6</v>
      </c>
      <c r="C15" s="5">
        <f>SUM(C25,C35,C45)</f>
        <v>67</v>
      </c>
      <c r="D15" s="5">
        <f t="shared" ref="D15:D46" si="4">SUM(F15:G15)</f>
        <v>112</v>
      </c>
      <c r="E15" s="17">
        <f t="shared" si="2"/>
        <v>0.25939135670943536</v>
      </c>
      <c r="F15" s="5">
        <f t="shared" si="3"/>
        <v>100</v>
      </c>
      <c r="G15" s="16">
        <f>SUM(G25,G35,G45)</f>
        <v>12</v>
      </c>
      <c r="H15" s="8"/>
      <c r="I15" s="2"/>
      <c r="J15" s="2"/>
    </row>
    <row r="16" spans="1:10" ht="20.100000000000001" customHeight="1" x14ac:dyDescent="0.2">
      <c r="B16" s="8" t="s">
        <v>20</v>
      </c>
      <c r="C16" s="5">
        <f>SUM(C26,C36,C46)</f>
        <v>26</v>
      </c>
      <c r="D16" s="5">
        <f t="shared" si="4"/>
        <v>32</v>
      </c>
      <c r="E16" s="17">
        <f t="shared" si="2"/>
        <v>7.4111816202695815E-2</v>
      </c>
      <c r="F16" s="5">
        <f t="shared" si="3"/>
        <v>30</v>
      </c>
      <c r="G16" s="16">
        <f t="shared" si="3"/>
        <v>2</v>
      </c>
      <c r="H16" s="8"/>
      <c r="I16" s="2"/>
      <c r="J16" s="2"/>
    </row>
    <row r="17" spans="1:9" ht="23.1" customHeight="1" x14ac:dyDescent="0.2">
      <c r="A17" s="12" t="s">
        <v>7</v>
      </c>
      <c r="C17" s="5">
        <f>SUM(C18:C26)</f>
        <v>19870</v>
      </c>
      <c r="D17" s="5">
        <f t="shared" ref="D17" si="5">SUM(F17:G17)</f>
        <v>4782</v>
      </c>
      <c r="E17" s="15">
        <f>D17/C17*100</f>
        <v>24.066431806743836</v>
      </c>
      <c r="F17" s="5">
        <f>SUM(F18:F26)</f>
        <v>4710</v>
      </c>
      <c r="G17" s="25">
        <f>SUM(G18:G26)</f>
        <v>72</v>
      </c>
      <c r="I17" s="40"/>
    </row>
    <row r="18" spans="1:9" ht="20.100000000000001" customHeight="1" x14ac:dyDescent="0.2">
      <c r="B18" s="8" t="s">
        <v>4</v>
      </c>
      <c r="C18" s="6">
        <v>17312</v>
      </c>
      <c r="D18" s="5">
        <f t="shared" si="4"/>
        <v>3600</v>
      </c>
      <c r="E18" s="17">
        <f>D18/$C$17*100</f>
        <v>18.117765475591344</v>
      </c>
      <c r="F18" s="18">
        <v>3574</v>
      </c>
      <c r="G18" s="8">
        <v>26</v>
      </c>
      <c r="I18" s="40"/>
    </row>
    <row r="19" spans="1:9" ht="20.100000000000001" customHeight="1" x14ac:dyDescent="0.2">
      <c r="B19" s="8" t="s">
        <v>15</v>
      </c>
      <c r="C19" s="6">
        <v>1748</v>
      </c>
      <c r="D19" s="5">
        <f t="shared" si="4"/>
        <v>403</v>
      </c>
      <c r="E19" s="17">
        <f>D19/$C$17*100</f>
        <v>2.0281831907398087</v>
      </c>
      <c r="F19" s="18">
        <v>389</v>
      </c>
      <c r="G19" s="8">
        <v>14</v>
      </c>
      <c r="I19" s="40"/>
    </row>
    <row r="20" spans="1:9" ht="20.100000000000001" customHeight="1" x14ac:dyDescent="0.2">
      <c r="B20" s="8" t="s">
        <v>5</v>
      </c>
      <c r="C20" s="6">
        <v>176</v>
      </c>
      <c r="D20" s="5">
        <f t="shared" si="4"/>
        <v>140</v>
      </c>
      <c r="E20" s="17">
        <f>D20/$C$17*100</f>
        <v>0.70457976849521886</v>
      </c>
      <c r="F20" s="18">
        <v>138</v>
      </c>
      <c r="G20" s="8">
        <v>2</v>
      </c>
      <c r="I20" s="40"/>
    </row>
    <row r="21" spans="1:9" ht="20.100000000000001" customHeight="1" x14ac:dyDescent="0.2">
      <c r="B21" s="8" t="s">
        <v>21</v>
      </c>
      <c r="C21" s="6">
        <v>395</v>
      </c>
      <c r="D21" s="5">
        <f t="shared" si="4"/>
        <v>429</v>
      </c>
      <c r="E21" s="17">
        <f>D21/$C$17*100</f>
        <v>2.1590337191746354</v>
      </c>
      <c r="F21" s="18">
        <v>403</v>
      </c>
      <c r="G21" s="11">
        <v>26</v>
      </c>
      <c r="I21" s="40"/>
    </row>
    <row r="22" spans="1:9" ht="20.100000000000001" customHeight="1" x14ac:dyDescent="0.2">
      <c r="B22" s="38" t="s">
        <v>16</v>
      </c>
      <c r="C22" s="7">
        <v>141</v>
      </c>
      <c r="D22" s="5">
        <f t="shared" si="4"/>
        <v>123</v>
      </c>
      <c r="E22" s="17">
        <f>D22/$C$17*100</f>
        <v>0.61902365374937096</v>
      </c>
      <c r="F22" s="26">
        <v>123</v>
      </c>
      <c r="G22" s="41" t="s">
        <v>11</v>
      </c>
      <c r="I22" s="40"/>
    </row>
    <row r="23" spans="1:9" ht="20.100000000000001" customHeight="1" x14ac:dyDescent="0.2">
      <c r="B23" s="38" t="s">
        <v>17</v>
      </c>
      <c r="C23" s="7"/>
      <c r="D23" s="5"/>
      <c r="E23" s="17"/>
      <c r="F23" s="7"/>
      <c r="I23" s="40"/>
    </row>
    <row r="24" spans="1:9" ht="14.1" customHeight="1" x14ac:dyDescent="0.2">
      <c r="B24" s="39" t="s">
        <v>18</v>
      </c>
      <c r="C24" s="7">
        <v>57</v>
      </c>
      <c r="D24" s="5">
        <f>SUM(F24:G24)</f>
        <v>19</v>
      </c>
      <c r="E24" s="17">
        <f>D24/$C$17*100</f>
        <v>9.5621540010065426E-2</v>
      </c>
      <c r="F24" s="6">
        <v>18</v>
      </c>
      <c r="G24" s="9">
        <v>1</v>
      </c>
      <c r="I24" s="40"/>
    </row>
    <row r="25" spans="1:9" ht="20.100000000000001" customHeight="1" x14ac:dyDescent="0.2">
      <c r="B25" s="8" t="s">
        <v>6</v>
      </c>
      <c r="C25" s="6">
        <v>25</v>
      </c>
      <c r="D25" s="5">
        <f t="shared" ref="D25:D26" si="6">SUM(F25:G25)</f>
        <v>51</v>
      </c>
      <c r="E25" s="17">
        <f>D25/$C$17*100</f>
        <v>0.25666834423754403</v>
      </c>
      <c r="F25" s="18">
        <v>48</v>
      </c>
      <c r="G25" s="11">
        <v>3</v>
      </c>
      <c r="I25" s="40"/>
    </row>
    <row r="26" spans="1:9" ht="20.100000000000001" customHeight="1" x14ac:dyDescent="0.2">
      <c r="B26" s="8" t="s">
        <v>20</v>
      </c>
      <c r="C26" s="6">
        <v>16</v>
      </c>
      <c r="D26" s="5">
        <f t="shared" si="6"/>
        <v>17</v>
      </c>
      <c r="E26" s="17">
        <f>D26/$C$17*100</f>
        <v>8.5556114745848011E-2</v>
      </c>
      <c r="F26" s="18">
        <v>17</v>
      </c>
      <c r="G26" s="41" t="s">
        <v>11</v>
      </c>
      <c r="I26" s="40"/>
    </row>
    <row r="27" spans="1:9" ht="23.1" customHeight="1" x14ac:dyDescent="0.2">
      <c r="A27" s="12" t="s">
        <v>8</v>
      </c>
      <c r="C27" s="5">
        <f>SUM(C28:C36)</f>
        <v>3866</v>
      </c>
      <c r="D27" s="5">
        <f>SUM(F27:G27)</f>
        <v>734</v>
      </c>
      <c r="E27" s="15">
        <f t="shared" ref="E27" si="7">D27/C27*100</f>
        <v>18.986032074495604</v>
      </c>
      <c r="F27" s="5">
        <f>SUM(F28:F36)</f>
        <v>727</v>
      </c>
      <c r="G27" s="16">
        <f>SUM(G28:G36)</f>
        <v>7</v>
      </c>
      <c r="I27" s="40"/>
    </row>
    <row r="28" spans="1:9" ht="20.100000000000001" customHeight="1" x14ac:dyDescent="0.2">
      <c r="B28" s="8" t="s">
        <v>4</v>
      </c>
      <c r="C28" s="7">
        <v>3329</v>
      </c>
      <c r="D28" s="5">
        <f t="shared" si="4"/>
        <v>543</v>
      </c>
      <c r="E28" s="17">
        <f>D28/$C$27*100</f>
        <v>14.045525090532852</v>
      </c>
      <c r="F28" s="7">
        <v>541</v>
      </c>
      <c r="G28" s="9">
        <v>2</v>
      </c>
      <c r="I28" s="40"/>
    </row>
    <row r="29" spans="1:9" ht="20.100000000000001" customHeight="1" x14ac:dyDescent="0.2">
      <c r="B29" s="8" t="s">
        <v>15</v>
      </c>
      <c r="C29" s="7">
        <v>401</v>
      </c>
      <c r="D29" s="5">
        <f t="shared" si="4"/>
        <v>60</v>
      </c>
      <c r="E29" s="17">
        <f>D29/$C$27*100</f>
        <v>1.5519917227108122</v>
      </c>
      <c r="F29" s="7">
        <v>58</v>
      </c>
      <c r="G29" s="9">
        <v>2</v>
      </c>
      <c r="I29" s="40"/>
    </row>
    <row r="30" spans="1:9" ht="20.100000000000001" customHeight="1" x14ac:dyDescent="0.2">
      <c r="B30" s="8" t="s">
        <v>5</v>
      </c>
      <c r="C30" s="7">
        <v>21</v>
      </c>
      <c r="D30" s="5">
        <f t="shared" si="4"/>
        <v>16</v>
      </c>
      <c r="E30" s="17">
        <f t="shared" ref="E30:E36" si="8">D30/$C$27*100</f>
        <v>0.41386445938954991</v>
      </c>
      <c r="F30" s="7">
        <v>16</v>
      </c>
      <c r="G30" s="41" t="s">
        <v>11</v>
      </c>
      <c r="I30" s="40"/>
    </row>
    <row r="31" spans="1:9" ht="20.100000000000001" customHeight="1" x14ac:dyDescent="0.2">
      <c r="B31" s="8" t="s">
        <v>21</v>
      </c>
      <c r="C31" s="7">
        <v>64</v>
      </c>
      <c r="D31" s="5">
        <f t="shared" si="4"/>
        <v>70</v>
      </c>
      <c r="E31" s="17">
        <f t="shared" si="8"/>
        <v>1.8106570098292811</v>
      </c>
      <c r="F31" s="7">
        <v>67</v>
      </c>
      <c r="G31" s="9">
        <v>3</v>
      </c>
      <c r="I31" s="40"/>
    </row>
    <row r="32" spans="1:9" ht="20.100000000000001" customHeight="1" x14ac:dyDescent="0.2">
      <c r="B32" s="38" t="s">
        <v>16</v>
      </c>
      <c r="C32" s="7">
        <v>33</v>
      </c>
      <c r="D32" s="5">
        <f t="shared" si="4"/>
        <v>32</v>
      </c>
      <c r="E32" s="17">
        <f t="shared" si="8"/>
        <v>0.82772891877909982</v>
      </c>
      <c r="F32" s="7">
        <v>32</v>
      </c>
      <c r="G32" s="41" t="s">
        <v>11</v>
      </c>
      <c r="I32" s="40"/>
    </row>
    <row r="33" spans="1:9" ht="20.100000000000001" customHeight="1" x14ac:dyDescent="0.2">
      <c r="B33" s="38" t="s">
        <v>17</v>
      </c>
      <c r="C33" s="24"/>
      <c r="D33" s="5"/>
      <c r="E33" s="17"/>
      <c r="F33" s="7"/>
      <c r="G33" s="9"/>
      <c r="I33" s="40"/>
    </row>
    <row r="34" spans="1:9" ht="14.1" customHeight="1" x14ac:dyDescent="0.2">
      <c r="B34" s="39" t="s">
        <v>18</v>
      </c>
      <c r="C34" s="24">
        <v>8</v>
      </c>
      <c r="D34" s="5">
        <f t="shared" si="4"/>
        <v>1</v>
      </c>
      <c r="E34" s="17">
        <f>D34/$C$27*100</f>
        <v>2.5866528711846869E-2</v>
      </c>
      <c r="F34" s="6">
        <v>1</v>
      </c>
      <c r="G34" s="41" t="s">
        <v>11</v>
      </c>
      <c r="I34" s="40"/>
    </row>
    <row r="35" spans="1:9" ht="20.100000000000001" customHeight="1" x14ac:dyDescent="0.2">
      <c r="B35" s="8" t="s">
        <v>6</v>
      </c>
      <c r="C35" s="24">
        <v>7</v>
      </c>
      <c r="D35" s="5">
        <f t="shared" si="4"/>
        <v>9</v>
      </c>
      <c r="E35" s="17">
        <f t="shared" si="8"/>
        <v>0.23279875840662181</v>
      </c>
      <c r="F35" s="7">
        <v>9</v>
      </c>
      <c r="G35" s="41" t="s">
        <v>11</v>
      </c>
      <c r="I35" s="40"/>
    </row>
    <row r="36" spans="1:9" ht="20.100000000000001" customHeight="1" x14ac:dyDescent="0.2">
      <c r="B36" s="8" t="s">
        <v>20</v>
      </c>
      <c r="C36" s="24">
        <v>3</v>
      </c>
      <c r="D36" s="5">
        <f>SUM(F36:G36)</f>
        <v>3</v>
      </c>
      <c r="E36" s="17">
        <f t="shared" si="8"/>
        <v>7.7599586135540605E-2</v>
      </c>
      <c r="F36" s="6">
        <v>3</v>
      </c>
      <c r="G36" s="41" t="s">
        <v>11</v>
      </c>
      <c r="I36" s="40"/>
    </row>
    <row r="37" spans="1:9" ht="21" customHeight="1" x14ac:dyDescent="0.2">
      <c r="A37" s="12" t="s">
        <v>9</v>
      </c>
      <c r="C37" s="5">
        <f>SUM(C38:C46)</f>
        <v>19442</v>
      </c>
      <c r="D37" s="5">
        <f>SUM(D38:D46)</f>
        <v>8401</v>
      </c>
      <c r="E37" s="15">
        <f>D37/C37*100</f>
        <v>43.210575043719786</v>
      </c>
      <c r="F37" s="5">
        <f>SUM(F38:F46)</f>
        <v>8171</v>
      </c>
      <c r="G37" s="16">
        <f>SUM(G38:G46)</f>
        <v>230</v>
      </c>
      <c r="I37" s="40"/>
    </row>
    <row r="38" spans="1:9" ht="20.100000000000001" customHeight="1" x14ac:dyDescent="0.2">
      <c r="B38" s="8" t="s">
        <v>4</v>
      </c>
      <c r="C38" s="7">
        <v>14960</v>
      </c>
      <c r="D38" s="5">
        <f>SUM(F38:G38)</f>
        <v>5353</v>
      </c>
      <c r="E38" s="17">
        <f>D38/$C$37*100</f>
        <v>27.533175599218186</v>
      </c>
      <c r="F38" s="6">
        <v>5289</v>
      </c>
      <c r="G38" s="9">
        <v>64</v>
      </c>
      <c r="I38" s="40"/>
    </row>
    <row r="39" spans="1:9" ht="20.100000000000001" customHeight="1" x14ac:dyDescent="0.2">
      <c r="B39" s="8" t="s">
        <v>15</v>
      </c>
      <c r="C39" s="7">
        <v>2621</v>
      </c>
      <c r="D39" s="5">
        <f t="shared" si="4"/>
        <v>1179</v>
      </c>
      <c r="E39" s="17">
        <f t="shared" ref="E39:E42" si="9">D39/$C$37*100</f>
        <v>6.0641909268593768</v>
      </c>
      <c r="F39" s="6">
        <v>1144</v>
      </c>
      <c r="G39" s="9">
        <v>35</v>
      </c>
      <c r="I39" s="40"/>
    </row>
    <row r="40" spans="1:9" ht="20.100000000000001" customHeight="1" x14ac:dyDescent="0.2">
      <c r="B40" s="8" t="s">
        <v>5</v>
      </c>
      <c r="C40" s="10">
        <v>975</v>
      </c>
      <c r="D40" s="5">
        <f t="shared" si="4"/>
        <v>928</v>
      </c>
      <c r="E40" s="17">
        <f t="shared" si="9"/>
        <v>4.7731714844151831</v>
      </c>
      <c r="F40" s="6">
        <v>904</v>
      </c>
      <c r="G40" s="9">
        <v>24</v>
      </c>
      <c r="I40" s="40"/>
    </row>
    <row r="41" spans="1:9" ht="20.100000000000001" customHeight="1" x14ac:dyDescent="0.2">
      <c r="B41" s="8" t="s">
        <v>21</v>
      </c>
      <c r="C41" s="7">
        <v>573</v>
      </c>
      <c r="D41" s="5">
        <f>SUM(F41:G41)</f>
        <v>617</v>
      </c>
      <c r="E41" s="17">
        <f t="shared" si="9"/>
        <v>3.173541816685526</v>
      </c>
      <c r="F41" s="6">
        <v>535</v>
      </c>
      <c r="G41" s="9">
        <v>82</v>
      </c>
      <c r="I41" s="40"/>
    </row>
    <row r="42" spans="1:9" ht="20.100000000000001" customHeight="1" x14ac:dyDescent="0.2">
      <c r="B42" s="38" t="s">
        <v>16</v>
      </c>
      <c r="C42" s="7">
        <v>187</v>
      </c>
      <c r="D42" s="5">
        <f t="shared" si="4"/>
        <v>227</v>
      </c>
      <c r="E42" s="17">
        <f t="shared" si="9"/>
        <v>1.1675753523300072</v>
      </c>
      <c r="F42" s="7">
        <v>217</v>
      </c>
      <c r="G42" s="2">
        <v>10</v>
      </c>
      <c r="I42" s="40"/>
    </row>
    <row r="43" spans="1:9" ht="20.100000000000001" customHeight="1" x14ac:dyDescent="0.2">
      <c r="B43" s="38" t="s">
        <v>17</v>
      </c>
      <c r="C43" s="7"/>
      <c r="D43" s="5"/>
      <c r="E43" s="17"/>
      <c r="F43" s="6"/>
      <c r="G43" s="9"/>
      <c r="I43" s="40"/>
    </row>
    <row r="44" spans="1:9" ht="14.1" customHeight="1" x14ac:dyDescent="0.2">
      <c r="B44" s="39" t="s">
        <v>18</v>
      </c>
      <c r="C44" s="7">
        <v>84</v>
      </c>
      <c r="D44" s="5">
        <f t="shared" si="4"/>
        <v>33</v>
      </c>
      <c r="E44" s="17">
        <f>D44/$C$37*100</f>
        <v>0.16973562390700545</v>
      </c>
      <c r="F44" s="6">
        <v>29</v>
      </c>
      <c r="G44" s="9">
        <v>4</v>
      </c>
      <c r="I44" s="40"/>
    </row>
    <row r="45" spans="1:9" ht="20.100000000000001" customHeight="1" x14ac:dyDescent="0.2">
      <c r="B45" s="8" t="s">
        <v>6</v>
      </c>
      <c r="C45" s="7">
        <v>35</v>
      </c>
      <c r="D45" s="5">
        <f t="shared" si="4"/>
        <v>52</v>
      </c>
      <c r="E45" s="17">
        <f t="shared" ref="E45:E46" si="10">D45/$C$37*100</f>
        <v>0.26746219524740256</v>
      </c>
      <c r="F45" s="6">
        <v>43</v>
      </c>
      <c r="G45" s="9">
        <v>9</v>
      </c>
      <c r="I45" s="40"/>
    </row>
    <row r="46" spans="1:9" ht="20.100000000000001" customHeight="1" x14ac:dyDescent="0.2">
      <c r="B46" s="8" t="s">
        <v>20</v>
      </c>
      <c r="C46" s="7">
        <v>7</v>
      </c>
      <c r="D46" s="5">
        <f t="shared" si="4"/>
        <v>12</v>
      </c>
      <c r="E46" s="17">
        <f t="shared" si="10"/>
        <v>6.1722045057092889E-2</v>
      </c>
      <c r="F46" s="6">
        <v>10</v>
      </c>
      <c r="G46" s="11">
        <v>2</v>
      </c>
      <c r="I46" s="40"/>
    </row>
    <row r="47" spans="1:9" ht="12.2" customHeight="1" x14ac:dyDescent="0.2">
      <c r="A47" s="1"/>
      <c r="B47" s="19"/>
      <c r="C47" s="20"/>
      <c r="D47" s="13"/>
      <c r="E47" s="21"/>
      <c r="F47" s="20"/>
      <c r="G47" s="22"/>
    </row>
    <row r="48" spans="1:9" ht="12.2" customHeight="1" x14ac:dyDescent="0.2">
      <c r="B48" s="12"/>
      <c r="C48" s="11"/>
      <c r="D48" s="25"/>
      <c r="E48" s="23"/>
      <c r="F48" s="11"/>
      <c r="G48" s="11"/>
    </row>
    <row r="49" spans="1:7" ht="16.5" customHeight="1" x14ac:dyDescent="0.2">
      <c r="A49" s="12" t="s">
        <v>27</v>
      </c>
      <c r="C49" s="11"/>
      <c r="D49" s="11"/>
      <c r="E49" s="23"/>
      <c r="F49" s="11"/>
      <c r="G49" s="11"/>
    </row>
    <row r="50" spans="1:7" ht="16.5" customHeight="1" x14ac:dyDescent="0.2">
      <c r="A50" s="42" t="s">
        <v>22</v>
      </c>
      <c r="B50" s="42"/>
      <c r="C50" s="42"/>
      <c r="D50" s="42"/>
      <c r="E50" s="42"/>
      <c r="F50" s="42"/>
      <c r="G50" s="42"/>
    </row>
    <row r="51" spans="1:7" ht="16.5" customHeight="1" x14ac:dyDescent="0.2">
      <c r="A51" s="4" t="s">
        <v>23</v>
      </c>
    </row>
    <row r="52" spans="1:7" ht="16.5" customHeight="1" x14ac:dyDescent="0.2">
      <c r="A52" s="37" t="s">
        <v>12</v>
      </c>
    </row>
    <row r="53" spans="1:7" ht="16.5" customHeight="1" x14ac:dyDescent="0.2">
      <c r="A53" s="27" t="s">
        <v>28</v>
      </c>
    </row>
    <row r="54" spans="1:7" ht="16.5" customHeight="1" x14ac:dyDescent="0.2">
      <c r="A54" s="4" t="s">
        <v>10</v>
      </c>
    </row>
  </sheetData>
  <mergeCells count="7">
    <mergeCell ref="A50:G50"/>
    <mergeCell ref="D4:G4"/>
    <mergeCell ref="C4:C5"/>
    <mergeCell ref="A4:B5"/>
    <mergeCell ref="A1:G1"/>
    <mergeCell ref="A2:G2"/>
    <mergeCell ref="A7:B7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D17 D37:E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451-14</vt:lpstr>
      <vt:lpstr>'451-14'!Títulos_a_imprimir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2023-08-21T15:46:52Z</cp:lastPrinted>
  <dcterms:created xsi:type="dcterms:W3CDTF">2017-11-21T17:52:29Z</dcterms:created>
  <dcterms:modified xsi:type="dcterms:W3CDTF">2023-10-06T14:29:50Z</dcterms:modified>
</cp:coreProperties>
</file>