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JUSTICIA\Boletines\Boletines-justicia 2022\Volumen II\cuadros-2022\"/>
    </mc:Choice>
  </mc:AlternateContent>
  <bookViews>
    <workbookView xWindow="10230" yWindow="-15" windowWidth="10275" windowHeight="10950"/>
  </bookViews>
  <sheets>
    <sheet name="10" sheetId="1" r:id="rId1"/>
  </sheets>
  <definedNames>
    <definedName name="_xlnm.Print_Area" localSheetId="0">'10'!$A$1:$L$217</definedName>
    <definedName name="_xlnm.Print_Titles" localSheetId="0">'10'!$1:$11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1" l="1"/>
  <c r="K16" i="1"/>
  <c r="J16" i="1"/>
  <c r="I16" i="1"/>
  <c r="H16" i="1"/>
  <c r="G16" i="1"/>
  <c r="E184" i="1"/>
  <c r="D184" i="1" s="1"/>
  <c r="D177" i="1"/>
  <c r="D170" i="1"/>
  <c r="D139" i="1"/>
  <c r="D133" i="1"/>
  <c r="E129" i="1"/>
  <c r="D129" i="1"/>
  <c r="D106" i="1"/>
  <c r="E104" i="1"/>
  <c r="D104" i="1" s="1"/>
  <c r="E95" i="1"/>
  <c r="D95" i="1" s="1"/>
  <c r="E89" i="1" l="1"/>
  <c r="D89" i="1" s="1"/>
  <c r="D48" i="1"/>
  <c r="D40" i="1"/>
  <c r="D32" i="1"/>
  <c r="D17" i="1" l="1"/>
  <c r="E19" i="1"/>
  <c r="D19" i="1" l="1"/>
  <c r="E56" i="1"/>
  <c r="G206" i="1"/>
  <c r="E158" i="1"/>
  <c r="E140" i="1"/>
  <c r="E123" i="1"/>
  <c r="E85" i="1"/>
  <c r="E83" i="1"/>
  <c r="E54" i="1"/>
  <c r="E44" i="1"/>
  <c r="E29" i="1"/>
  <c r="E26" i="1"/>
  <c r="E27" i="1"/>
  <c r="E35" i="1"/>
  <c r="H34" i="1"/>
  <c r="E209" i="1" l="1"/>
  <c r="E201" i="1"/>
  <c r="E69" i="1"/>
  <c r="D192" i="1" l="1"/>
  <c r="E197" i="1"/>
  <c r="D197" i="1" s="1"/>
  <c r="E196" i="1"/>
  <c r="D196" i="1" s="1"/>
  <c r="E195" i="1"/>
  <c r="D195" i="1" s="1"/>
  <c r="E194" i="1"/>
  <c r="D194" i="1" s="1"/>
  <c r="E193" i="1"/>
  <c r="D193" i="1" s="1"/>
  <c r="E191" i="1"/>
  <c r="D191" i="1" s="1"/>
  <c r="E182" i="1"/>
  <c r="E183" i="1"/>
  <c r="E185" i="1"/>
  <c r="E186" i="1"/>
  <c r="E187" i="1"/>
  <c r="D187" i="1" s="1"/>
  <c r="E188" i="1"/>
  <c r="D188" i="1" s="1"/>
  <c r="E189" i="1"/>
  <c r="E64" i="1"/>
  <c r="D63" i="1"/>
  <c r="D158" i="1" l="1"/>
  <c r="D156" i="1"/>
  <c r="D154" i="1"/>
  <c r="D152" i="1"/>
  <c r="D208" i="1"/>
  <c r="D209" i="1"/>
  <c r="D205" i="1"/>
  <c r="E203" i="1"/>
  <c r="D203" i="1" s="1"/>
  <c r="D201" i="1"/>
  <c r="E200" i="1"/>
  <c r="D200" i="1" s="1"/>
  <c r="E199" i="1"/>
  <c r="D199" i="1" s="1"/>
  <c r="L198" i="1"/>
  <c r="K198" i="1"/>
  <c r="J198" i="1"/>
  <c r="I198" i="1"/>
  <c r="G198" i="1"/>
  <c r="L180" i="1"/>
  <c r="K180" i="1"/>
  <c r="J180" i="1"/>
  <c r="I180" i="1"/>
  <c r="H180" i="1"/>
  <c r="G180" i="1"/>
  <c r="L206" i="1"/>
  <c r="J206" i="1"/>
  <c r="I206" i="1"/>
  <c r="D185" i="1"/>
  <c r="L162" i="1"/>
  <c r="K162" i="1"/>
  <c r="J162" i="1"/>
  <c r="I162" i="1"/>
  <c r="H162" i="1"/>
  <c r="G162" i="1"/>
  <c r="E176" i="1"/>
  <c r="D176" i="1" s="1"/>
  <c r="E157" i="1"/>
  <c r="D157" i="1" s="1"/>
  <c r="E155" i="1"/>
  <c r="D155" i="1" s="1"/>
  <c r="E153" i="1"/>
  <c r="D153" i="1" s="1"/>
  <c r="E151" i="1"/>
  <c r="D151" i="1" s="1"/>
  <c r="E150" i="1"/>
  <c r="D150" i="1" s="1"/>
  <c r="E149" i="1"/>
  <c r="D149" i="1" s="1"/>
  <c r="L159" i="1"/>
  <c r="K159" i="1"/>
  <c r="J159" i="1"/>
  <c r="D161" i="1"/>
  <c r="L147" i="1"/>
  <c r="K147" i="1"/>
  <c r="J147" i="1"/>
  <c r="I147" i="1"/>
  <c r="H147" i="1"/>
  <c r="G147" i="1"/>
  <c r="D135" i="1"/>
  <c r="D141" i="1"/>
  <c r="L131" i="1"/>
  <c r="K131" i="1"/>
  <c r="J131" i="1"/>
  <c r="I131" i="1"/>
  <c r="H131" i="1"/>
  <c r="G131" i="1"/>
  <c r="L113" i="1"/>
  <c r="K113" i="1"/>
  <c r="J113" i="1"/>
  <c r="I113" i="1"/>
  <c r="H113" i="1"/>
  <c r="G113" i="1"/>
  <c r="D123" i="1"/>
  <c r="E121" i="1"/>
  <c r="D121" i="1" s="1"/>
  <c r="E120" i="1"/>
  <c r="D120" i="1" s="1"/>
  <c r="D119" i="1"/>
  <c r="E118" i="1"/>
  <c r="D118" i="1" s="1"/>
  <c r="E115" i="1"/>
  <c r="D115" i="1" s="1"/>
  <c r="E114" i="1"/>
  <c r="D114" i="1" s="1"/>
  <c r="L91" i="1"/>
  <c r="K91" i="1"/>
  <c r="J91" i="1"/>
  <c r="I91" i="1"/>
  <c r="H91" i="1"/>
  <c r="G91" i="1"/>
  <c r="E110" i="1"/>
  <c r="D110" i="1" s="1"/>
  <c r="E102" i="1"/>
  <c r="D102" i="1" s="1"/>
  <c r="E92" i="1"/>
  <c r="D92" i="1" s="1"/>
  <c r="D72" i="1"/>
  <c r="L68" i="1"/>
  <c r="K68" i="1"/>
  <c r="J68" i="1"/>
  <c r="I68" i="1"/>
  <c r="G68" i="1"/>
  <c r="D86" i="1"/>
  <c r="D83" i="1"/>
  <c r="D76" i="1"/>
  <c r="E73" i="1"/>
  <c r="D143" i="1" l="1"/>
  <c r="E206" i="1"/>
  <c r="D206" i="1" s="1"/>
  <c r="E198" i="1"/>
  <c r="D198" i="1" s="1"/>
  <c r="E180" i="1"/>
  <c r="D182" i="1"/>
  <c r="D169" i="1"/>
  <c r="D159" i="1"/>
  <c r="E91" i="1"/>
  <c r="D91" i="1" s="1"/>
  <c r="D50" i="1"/>
  <c r="D54" i="1"/>
  <c r="E36" i="1"/>
  <c r="D36" i="1" s="1"/>
  <c r="L55" i="1"/>
  <c r="K55" i="1"/>
  <c r="J55" i="1"/>
  <c r="I55" i="1"/>
  <c r="H55" i="1"/>
  <c r="G55" i="1"/>
  <c r="E67" i="1"/>
  <c r="E62" i="1"/>
  <c r="E60" i="1"/>
  <c r="E58" i="1"/>
  <c r="L34" i="1"/>
  <c r="K34" i="1"/>
  <c r="J34" i="1"/>
  <c r="I34" i="1"/>
  <c r="G34" i="1"/>
  <c r="E30" i="1"/>
  <c r="D30" i="1" s="1"/>
  <c r="L24" i="1"/>
  <c r="K24" i="1"/>
  <c r="J24" i="1"/>
  <c r="I24" i="1"/>
  <c r="H24" i="1"/>
  <c r="G24" i="1"/>
  <c r="I12" i="1" l="1"/>
  <c r="G12" i="1"/>
  <c r="J12" i="1"/>
  <c r="K12" i="1"/>
  <c r="H12" i="1"/>
  <c r="L12" i="1"/>
  <c r="D180" i="1"/>
  <c r="D41" i="1"/>
  <c r="E34" i="1"/>
  <c r="E24" i="1"/>
  <c r="D24" i="1" s="1"/>
  <c r="E22" i="1"/>
  <c r="E12" i="1" l="1"/>
  <c r="D22" i="1"/>
  <c r="E210" i="1"/>
  <c r="D210" i="1" s="1"/>
  <c r="D190" i="1"/>
  <c r="D186" i="1"/>
  <c r="D183" i="1"/>
  <c r="E181" i="1"/>
  <c r="E179" i="1"/>
  <c r="D179" i="1" s="1"/>
  <c r="E178" i="1"/>
  <c r="D178" i="1" s="1"/>
  <c r="E175" i="1"/>
  <c r="E174" i="1"/>
  <c r="D174" i="1" s="1"/>
  <c r="E173" i="1"/>
  <c r="D173" i="1" s="1"/>
  <c r="E172" i="1"/>
  <c r="D172" i="1" s="1"/>
  <c r="E171" i="1"/>
  <c r="D166" i="1"/>
  <c r="D165" i="1"/>
  <c r="E162" i="1"/>
  <c r="D162" i="1" s="1"/>
  <c r="D160" i="1"/>
  <c r="E148" i="1"/>
  <c r="D148" i="1" s="1"/>
  <c r="E147" i="1"/>
  <c r="D147" i="1" s="1"/>
  <c r="E145" i="1"/>
  <c r="D145" i="1" s="1"/>
  <c r="D144" i="1"/>
  <c r="E142" i="1"/>
  <c r="D142" i="1" s="1"/>
  <c r="D140" i="1"/>
  <c r="D138" i="1"/>
  <c r="E131" i="1"/>
  <c r="D130" i="1"/>
  <c r="E124" i="1"/>
  <c r="E117" i="1"/>
  <c r="D117" i="1" s="1"/>
  <c r="D116" i="1"/>
  <c r="E112" i="1"/>
  <c r="D112" i="1" s="1"/>
  <c r="E111" i="1"/>
  <c r="D111" i="1" s="1"/>
  <c r="E107" i="1"/>
  <c r="D107" i="1" s="1"/>
  <c r="D105" i="1"/>
  <c r="E103" i="1"/>
  <c r="D103" i="1" s="1"/>
  <c r="E101" i="1"/>
  <c r="D101" i="1" s="1"/>
  <c r="E98" i="1"/>
  <c r="D98" i="1" s="1"/>
  <c r="E96" i="1"/>
  <c r="D96" i="1" s="1"/>
  <c r="E90" i="1"/>
  <c r="D90" i="1" s="1"/>
  <c r="D85" i="1"/>
  <c r="E81" i="1"/>
  <c r="D81" i="1" s="1"/>
  <c r="E80" i="1"/>
  <c r="E78" i="1"/>
  <c r="D74" i="1"/>
  <c r="D73" i="1"/>
  <c r="D69" i="1"/>
  <c r="E68" i="1"/>
  <c r="D67" i="1"/>
  <c r="D66" i="1"/>
  <c r="D62" i="1"/>
  <c r="D61" i="1"/>
  <c r="D60" i="1"/>
  <c r="D59" i="1"/>
  <c r="D58" i="1"/>
  <c r="E55" i="1"/>
  <c r="D53" i="1"/>
  <c r="D52" i="1"/>
  <c r="E45" i="1"/>
  <c r="D45" i="1" s="1"/>
  <c r="E43" i="1"/>
  <c r="D43" i="1" s="1"/>
  <c r="D44" i="1"/>
  <c r="E37" i="1"/>
  <c r="D37" i="1" s="1"/>
  <c r="D35" i="1"/>
  <c r="D34" i="1"/>
  <c r="D33" i="1"/>
  <c r="D29" i="1"/>
  <c r="D26" i="1"/>
  <c r="E23" i="1"/>
  <c r="D23" i="1" s="1"/>
  <c r="E15" i="1"/>
  <c r="E14" i="1"/>
  <c r="F184" i="1" l="1"/>
  <c r="F35" i="1"/>
  <c r="E16" i="1"/>
  <c r="D16" i="1" s="1"/>
  <c r="F129" i="1"/>
  <c r="F104" i="1"/>
  <c r="F89" i="1"/>
  <c r="F95" i="1"/>
  <c r="F19" i="1"/>
  <c r="D14" i="1"/>
  <c r="F14" i="1"/>
  <c r="D15" i="1"/>
  <c r="F15" i="1"/>
  <c r="F27" i="1"/>
  <c r="F56" i="1"/>
  <c r="F26" i="1"/>
  <c r="F158" i="1"/>
  <c r="F85" i="1"/>
  <c r="F123" i="1"/>
  <c r="F29" i="1"/>
  <c r="F83" i="1"/>
  <c r="F140" i="1"/>
  <c r="F54" i="1"/>
  <c r="F44" i="1"/>
  <c r="D12" i="1"/>
  <c r="F73" i="1"/>
  <c r="F90" i="1"/>
  <c r="F43" i="1"/>
  <c r="F189" i="1"/>
  <c r="F112" i="1"/>
  <c r="F23" i="1"/>
  <c r="F67" i="1"/>
  <c r="F36" i="1"/>
  <c r="F98" i="1"/>
  <c r="F101" i="1"/>
  <c r="F62" i="1"/>
  <c r="F179" i="1"/>
  <c r="F115" i="1"/>
  <c r="F30" i="1"/>
  <c r="F117" i="1"/>
  <c r="D181" i="1"/>
  <c r="D189" i="1"/>
  <c r="D171" i="1"/>
  <c r="D175" i="1"/>
  <c r="D131" i="1"/>
  <c r="E113" i="1"/>
  <c r="D113" i="1" s="1"/>
  <c r="D126" i="1"/>
  <c r="D55" i="1"/>
  <c r="D80" i="1"/>
  <c r="D27" i="1"/>
  <c r="D46" i="1"/>
  <c r="D146" i="1"/>
  <c r="D39" i="1"/>
  <c r="D56" i="1"/>
  <c r="D68" i="1"/>
  <c r="D78" i="1"/>
  <c r="D100" i="1"/>
  <c r="D124" i="1"/>
  <c r="D132" i="1"/>
  <c r="D13" i="1" l="1"/>
  <c r="K13" i="1"/>
  <c r="H13" i="1"/>
  <c r="J13" i="1"/>
  <c r="I13" i="1"/>
  <c r="L13" i="1"/>
  <c r="G13" i="1"/>
  <c r="D64" i="1"/>
  <c r="E13" i="1" l="1"/>
  <c r="F210" i="1"/>
  <c r="F200" i="1"/>
  <c r="F196" i="1"/>
  <c r="F188" i="1"/>
  <c r="F182" i="1"/>
  <c r="F178" i="1"/>
  <c r="F173" i="1"/>
  <c r="F206" i="1"/>
  <c r="F201" i="1"/>
  <c r="F197" i="1"/>
  <c r="F183" i="1"/>
  <c r="F174" i="1"/>
  <c r="F209" i="1"/>
  <c r="F199" i="1"/>
  <c r="F195" i="1"/>
  <c r="F191" i="1"/>
  <c r="F186" i="1"/>
  <c r="F176" i="1"/>
  <c r="F172" i="1"/>
  <c r="F162" i="1"/>
  <c r="F203" i="1"/>
  <c r="F198" i="1"/>
  <c r="F194" i="1"/>
  <c r="F185" i="1"/>
  <c r="F175" i="1"/>
  <c r="F171" i="1"/>
  <c r="F193" i="1"/>
  <c r="F180" i="1"/>
  <c r="F181" i="1"/>
  <c r="F187" i="1"/>
  <c r="F151" i="1"/>
  <c r="F148" i="1"/>
  <c r="F147" i="1"/>
  <c r="F155" i="1"/>
  <c r="F150" i="1"/>
  <c r="F149" i="1"/>
  <c r="F153" i="1"/>
  <c r="F157" i="1"/>
  <c r="F113" i="1"/>
  <c r="F34" i="1"/>
  <c r="F145" i="1"/>
  <c r="F142" i="1"/>
  <c r="F131" i="1"/>
  <c r="F60" i="1"/>
  <c r="F107" i="1"/>
  <c r="F69" i="1"/>
  <c r="F102" i="1"/>
  <c r="F114" i="1"/>
  <c r="F81" i="1"/>
  <c r="F121" i="1"/>
  <c r="F91" i="1"/>
  <c r="F111" i="1"/>
  <c r="F55" i="1"/>
  <c r="F64" i="1"/>
  <c r="F80" i="1"/>
  <c r="F92" i="1"/>
  <c r="F110" i="1"/>
  <c r="F124" i="1"/>
  <c r="F37" i="1"/>
  <c r="F96" i="1"/>
  <c r="F103" i="1"/>
  <c r="F118" i="1"/>
  <c r="F24" i="1"/>
  <c r="F16" i="1"/>
  <c r="F22" i="1"/>
  <c r="F45" i="1"/>
  <c r="F58" i="1"/>
  <c r="F68" i="1"/>
  <c r="F78" i="1"/>
  <c r="F120" i="1"/>
  <c r="F12" i="1" l="1"/>
</calcChain>
</file>

<file path=xl/sharedStrings.xml><?xml version="1.0" encoding="utf-8"?>
<sst xmlns="http://schemas.openxmlformats.org/spreadsheetml/2006/main" count="699" uniqueCount="209">
  <si>
    <t>Delito y ciudad</t>
  </si>
  <si>
    <t>Sindicados</t>
  </si>
  <si>
    <t>Total</t>
  </si>
  <si>
    <t>Período entre la comisión del delito y el fallo definitivo</t>
  </si>
  <si>
    <t>Menos de 1 año</t>
  </si>
  <si>
    <t xml:space="preserve">De 1 a      menos   de 2   años  </t>
  </si>
  <si>
    <t xml:space="preserve">De 2  a menos     de 3   años  </t>
  </si>
  <si>
    <t xml:space="preserve">De 3        años  y más  </t>
  </si>
  <si>
    <t>Porcen-                                    taje                   (1)</t>
  </si>
  <si>
    <t>Menos de 4  meses</t>
  </si>
  <si>
    <t>De 4 a menos de 6 meses</t>
  </si>
  <si>
    <t>De 6 meses  a menos de 1 año</t>
  </si>
  <si>
    <t>TOTAL</t>
  </si>
  <si>
    <t>Contra la personalidad jurídica del Estado</t>
  </si>
  <si>
    <t xml:space="preserve">Dirigir o formar parte de organización de </t>
  </si>
  <si>
    <t>carácter internacional dedicada al tráfico</t>
  </si>
  <si>
    <t>con personas o drogas</t>
  </si>
  <si>
    <t>Otros</t>
  </si>
  <si>
    <t>Ciudad de Panamá</t>
  </si>
  <si>
    <t>Ciudad de Colón</t>
  </si>
  <si>
    <t>Porcentaje</t>
  </si>
  <si>
    <t>Contra la libertad</t>
  </si>
  <si>
    <t xml:space="preserve">Contra la inviolabilidad del secreto y el </t>
  </si>
  <si>
    <t>derecho a la intimidad</t>
  </si>
  <si>
    <t>Violación de domicilio</t>
  </si>
  <si>
    <t xml:space="preserve">Otros </t>
  </si>
  <si>
    <t>Contra la administración pública</t>
  </si>
  <si>
    <t>Abuso de autoridad</t>
  </si>
  <si>
    <t>Concusión y exacción</t>
  </si>
  <si>
    <t xml:space="preserve">Corrupción de funcionarios públicos </t>
  </si>
  <si>
    <t>Destrucción de documentos en las oficinas</t>
  </si>
  <si>
    <t>públicas</t>
  </si>
  <si>
    <t>Infracción de los deberes de los servidores</t>
  </si>
  <si>
    <t>públicos</t>
  </si>
  <si>
    <t xml:space="preserve">Peculado </t>
  </si>
  <si>
    <t>Resistencia a la autoridad</t>
  </si>
  <si>
    <t>Sustracción de documentos en las oficinas</t>
  </si>
  <si>
    <t xml:space="preserve">Usurpación de funciones públicas </t>
  </si>
  <si>
    <t>Violación de sellos</t>
  </si>
  <si>
    <t>Contra la administración de justicia</t>
  </si>
  <si>
    <t>Apología del delito</t>
  </si>
  <si>
    <t>Aprovechamiento de las cosas provenientes</t>
  </si>
  <si>
    <t>del delito</t>
  </si>
  <si>
    <t>Calumnia en actuaciones judiciales</t>
  </si>
  <si>
    <t xml:space="preserve">Evasión de detenidos o sancionados </t>
  </si>
  <si>
    <t>Falso testimonio</t>
  </si>
  <si>
    <t xml:space="preserve">Hacerse justicia por sí mismo </t>
  </si>
  <si>
    <t>Prevaricato</t>
  </si>
  <si>
    <t xml:space="preserve">Quebrantamiento de sanciones </t>
  </si>
  <si>
    <t xml:space="preserve">Simulación de pruebas o indicios que </t>
  </si>
  <si>
    <t>puedan  servir a una instrucción judicial</t>
  </si>
  <si>
    <t>Contra la fe pública</t>
  </si>
  <si>
    <t>Ejercicio ilegal de una profesión</t>
  </si>
  <si>
    <t xml:space="preserve">Extender, hacer uso o derivar provecho de </t>
  </si>
  <si>
    <t xml:space="preserve">un documento falso o alterado relacionado </t>
  </si>
  <si>
    <t>con la existencia o no de una enfermedad</t>
  </si>
  <si>
    <t>Falsedad</t>
  </si>
  <si>
    <t>Falsificación de firmas</t>
  </si>
  <si>
    <t>Falsificación de papel sellado, estampilla y</t>
  </si>
  <si>
    <t>timbres nacionales</t>
  </si>
  <si>
    <t xml:space="preserve">Falsificación en documentos y escritos </t>
  </si>
  <si>
    <t>privados</t>
  </si>
  <si>
    <t>Falsificación en documentos y escritos</t>
  </si>
  <si>
    <t xml:space="preserve">Falsificación o alteración de moneda </t>
  </si>
  <si>
    <t xml:space="preserve">Girar cheque sin suficiente provisión de </t>
  </si>
  <si>
    <t>fondos</t>
  </si>
  <si>
    <t>Hacer uso de una tarjeta de crédito o débito</t>
  </si>
  <si>
    <t>no expedida a su favor</t>
  </si>
  <si>
    <t>Introducción y circulación de monedas falsas</t>
  </si>
  <si>
    <t>Contra la seguridad colectiva</t>
  </si>
  <si>
    <t xml:space="preserve">Asociación ilícita </t>
  </si>
  <si>
    <t xml:space="preserve">Compra y venta de drogas </t>
  </si>
  <si>
    <t xml:space="preserve">Contra la seguridad de los medios de </t>
  </si>
  <si>
    <t>transporte o comunicaciones</t>
  </si>
  <si>
    <t xml:space="preserve">Incendio </t>
  </si>
  <si>
    <t xml:space="preserve">Posesión de drogas </t>
  </si>
  <si>
    <t xml:space="preserve">Posesión, uso y tráfico ilegal de drogas </t>
  </si>
  <si>
    <t xml:space="preserve">Posesión y comercio de armas prohibidas </t>
  </si>
  <si>
    <t xml:space="preserve">Tráfico de drogas </t>
  </si>
  <si>
    <t xml:space="preserve">Usar, fabricar, suministrar, adquirir o sustraer </t>
  </si>
  <si>
    <t xml:space="preserve">armas, municiones y explosivos en forma </t>
  </si>
  <si>
    <t>ilegal</t>
  </si>
  <si>
    <t xml:space="preserve">Uso de drogas </t>
  </si>
  <si>
    <t>Contra la economía nacional</t>
  </si>
  <si>
    <t>Blanqueos de capitales (lavado de dinero)</t>
  </si>
  <si>
    <t xml:space="preserve">Contrabando </t>
  </si>
  <si>
    <t xml:space="preserve">Contra el derecho de autor </t>
  </si>
  <si>
    <t>Contra la seguridad informática</t>
  </si>
  <si>
    <t xml:space="preserve">Contra los derechos de propiedad industrial </t>
  </si>
  <si>
    <t>Declararse en quiebra</t>
  </si>
  <si>
    <t xml:space="preserve">Defraudación fiscal </t>
  </si>
  <si>
    <t xml:space="preserve">Delitos financieros </t>
  </si>
  <si>
    <t xml:space="preserve">Fabricar, importar o vender producto </t>
  </si>
  <si>
    <t xml:space="preserve">protegido por patente sin autorización </t>
  </si>
  <si>
    <t xml:space="preserve">Retención indebida de cuotas </t>
  </si>
  <si>
    <t xml:space="preserve">Usar marca legítima ajena en productos o </t>
  </si>
  <si>
    <t xml:space="preserve">artículos de su propia fabricación </t>
  </si>
  <si>
    <t xml:space="preserve">Bigamia </t>
  </si>
  <si>
    <t xml:space="preserve">Contra la identidad y tráfico de personas </t>
  </si>
  <si>
    <t>menores de edad</t>
  </si>
  <si>
    <t>Depositar un menor en auspicio o estable-</t>
  </si>
  <si>
    <t xml:space="preserve">cimiento de beneficencia ocultando su </t>
  </si>
  <si>
    <t>estado civil</t>
  </si>
  <si>
    <t xml:space="preserve">Incumplimiento de los deberes familiares </t>
  </si>
  <si>
    <t xml:space="preserve">Maltrato al menor </t>
  </si>
  <si>
    <t xml:space="preserve">Pensión alimenticia </t>
  </si>
  <si>
    <t xml:space="preserve">Sustracción de menores </t>
  </si>
  <si>
    <t xml:space="preserve">Violencia intrafamiliar </t>
  </si>
  <si>
    <t>Contra el pudor y la libertad sexual</t>
  </si>
  <si>
    <t xml:space="preserve">Abusos deshonestos </t>
  </si>
  <si>
    <t xml:space="preserve">Acoso sexual </t>
  </si>
  <si>
    <t xml:space="preserve">Corrupción de menores </t>
  </si>
  <si>
    <t xml:space="preserve">Estupro </t>
  </si>
  <si>
    <t>Explotación sexual</t>
  </si>
  <si>
    <t>Pornografía</t>
  </si>
  <si>
    <t xml:space="preserve">Tentativa de violación carnal </t>
  </si>
  <si>
    <t>Trata sexual (personas menores)</t>
  </si>
  <si>
    <t xml:space="preserve">Violación carnal </t>
  </si>
  <si>
    <t>Contra el honor</t>
  </si>
  <si>
    <t xml:space="preserve">Calumnia </t>
  </si>
  <si>
    <t xml:space="preserve">Injuria </t>
  </si>
  <si>
    <t>Contra la vida y la integridad personal</t>
  </si>
  <si>
    <t xml:space="preserve">Abandono de niños u otras personas </t>
  </si>
  <si>
    <t>incapaces de velar por su seguridad o su</t>
  </si>
  <si>
    <t xml:space="preserve">salud </t>
  </si>
  <si>
    <t xml:space="preserve">Aborto provocado </t>
  </si>
  <si>
    <t>Femicidio</t>
  </si>
  <si>
    <t xml:space="preserve">Homicidio  </t>
  </si>
  <si>
    <t xml:space="preserve">Homicidio por imprudencia </t>
  </si>
  <si>
    <t xml:space="preserve">Lesiones personales </t>
  </si>
  <si>
    <t xml:space="preserve">Lesiones por imprudencia </t>
  </si>
  <si>
    <t xml:space="preserve">Tentativa de homicidio </t>
  </si>
  <si>
    <t xml:space="preserve">Violencia de género </t>
  </si>
  <si>
    <t>Contra el patrimonio</t>
  </si>
  <si>
    <t xml:space="preserve">Abigeato (hurto pecuario) </t>
  </si>
  <si>
    <t xml:space="preserve">Abuso de confianza </t>
  </si>
  <si>
    <t xml:space="preserve">Apropiación indebida </t>
  </si>
  <si>
    <t xml:space="preserve">Daños o perjuicios a la propiedad </t>
  </si>
  <si>
    <t>Estafa y otros fraudes</t>
  </si>
  <si>
    <t xml:space="preserve">Extorsión </t>
  </si>
  <si>
    <t xml:space="preserve">Hurto </t>
  </si>
  <si>
    <t xml:space="preserve">Poseer artículo de dudosa procedencia </t>
  </si>
  <si>
    <t xml:space="preserve">Retención indebida </t>
  </si>
  <si>
    <t xml:space="preserve">Robo </t>
  </si>
  <si>
    <t xml:space="preserve">Secuestro </t>
  </si>
  <si>
    <t xml:space="preserve">Sospecha de hurto </t>
  </si>
  <si>
    <t xml:space="preserve">Tentativa de hurto </t>
  </si>
  <si>
    <t xml:space="preserve">Tentativa de robo </t>
  </si>
  <si>
    <t xml:space="preserve">Usurpación </t>
  </si>
  <si>
    <t>Contra el ambiente</t>
  </si>
  <si>
    <t xml:space="preserve">Contra la normativa urbanística </t>
  </si>
  <si>
    <t xml:space="preserve">Contra la vida silvestre </t>
  </si>
  <si>
    <t xml:space="preserve">Contra los animales domésticos </t>
  </si>
  <si>
    <t xml:space="preserve">Contra los recursos naturales </t>
  </si>
  <si>
    <t xml:space="preserve">Tramitación, aprobación y cumplimiento de </t>
  </si>
  <si>
    <t>documentación ambiental</t>
  </si>
  <si>
    <t>Contra la humanidad</t>
  </si>
  <si>
    <t xml:space="preserve">Trata de personas </t>
  </si>
  <si>
    <t xml:space="preserve">No especificado </t>
  </si>
  <si>
    <t>Cuadro 10.  SINDICADOS EN LA REPÚBLICA, POR PERÍODO TRANSCURRIDO ENTRE</t>
  </si>
  <si>
    <t xml:space="preserve"> LA COMISIÓN DEL DELITO Y EL FALLO DEFINITIVO, SEGÚN DELITO Y</t>
  </si>
  <si>
    <t>(1)  La diferencia que se observa entre el subtotal y los parciales se debe al redondeo.</t>
  </si>
  <si>
    <t>0.0 Cuando la cantidad es menor a la mitad de la unidad o fracción decimal adoptada para la expresión del dato.</t>
  </si>
  <si>
    <t xml:space="preserve"> -  Cantidad nula o cero.</t>
  </si>
  <si>
    <t>.. Datos no aplicable al grupo o categoría.</t>
  </si>
  <si>
    <t xml:space="preserve"> CIUDADES DE PANAMÁ Y COLÓN:  AÑO 2022</t>
  </si>
  <si>
    <t>Actos subversivos</t>
  </si>
  <si>
    <t>Contra la vida, y la libertad de los jefes o</t>
  </si>
  <si>
    <t>representantes de una nación extranjera</t>
  </si>
  <si>
    <t>-</t>
  </si>
  <si>
    <t xml:space="preserve">Privar a otro de su libertad </t>
  </si>
  <si>
    <t>Someter a un detenido a severidades o</t>
  </si>
  <si>
    <t>apremios indebidos</t>
  </si>
  <si>
    <t>Violación de la correspondencia, secretos</t>
  </si>
  <si>
    <t>postales y de telecomunicaciones</t>
  </si>
  <si>
    <t xml:space="preserve"> </t>
  </si>
  <si>
    <t xml:space="preserve">Entorpecer la labor de la autoridad pública </t>
  </si>
  <si>
    <t>Extralimitación de funciones</t>
  </si>
  <si>
    <t>Irrespeto a la autoridad</t>
  </si>
  <si>
    <t>Supresión de documentos en las oficinas</t>
  </si>
  <si>
    <t xml:space="preserve">Suprimir, ocultar, destruir en todo o parte de </t>
  </si>
  <si>
    <t xml:space="preserve">un documento original o una copia que lo </t>
  </si>
  <si>
    <t>sustituya legalmente</t>
  </si>
  <si>
    <t>poderoso de destrucción</t>
  </si>
  <si>
    <t>Dañar o inutilizar diques u obras destinadas</t>
  </si>
  <si>
    <t>a la defensa común</t>
  </si>
  <si>
    <t>Propagar enfermedad peligrosa o contagiosa</t>
  </si>
  <si>
    <t xml:space="preserve">Terrorismo </t>
  </si>
  <si>
    <t>Contra el orden jurídico familiar y el estado civil</t>
  </si>
  <si>
    <t>Vender o hacer circular productos agrícolas o</t>
  </si>
  <si>
    <t xml:space="preserve">industriales con nombres, marcas o signos </t>
  </si>
  <si>
    <t>distintivos falsificados o alterados</t>
  </si>
  <si>
    <t xml:space="preserve">Adulterio </t>
  </si>
  <si>
    <t>Evasión del hogar</t>
  </si>
  <si>
    <t xml:space="preserve">Irrespeto </t>
  </si>
  <si>
    <t>Rapto</t>
  </si>
  <si>
    <t xml:space="preserve">Agresión con uso de violencia </t>
  </si>
  <si>
    <t xml:space="preserve">Escándalo  </t>
  </si>
  <si>
    <t xml:space="preserve">Tentativa de suicidio </t>
  </si>
  <si>
    <t>Contra el patrimonio histórico de la nación</t>
  </si>
  <si>
    <t xml:space="preserve">Contra las personas y los bienes protegidos </t>
  </si>
  <si>
    <t>por el derecho internacional humanitario</t>
  </si>
  <si>
    <t>..</t>
  </si>
  <si>
    <t>Contra la administración pública: (Continuación)</t>
  </si>
  <si>
    <t>Contra el ambiente: (Continuación)</t>
  </si>
  <si>
    <t>Causar estragos por medio de inundaciones</t>
  </si>
  <si>
    <t>desbordamiento, derrumbe u otro medio</t>
  </si>
  <si>
    <t xml:space="preserve">Contra la vida y la integridad personal: </t>
  </si>
  <si>
    <t>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</si>
</sst>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#,##0.0;[Red]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7E7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164" fontId="2" fillId="0" borderId="6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4" fontId="2" fillId="0" borderId="9" xfId="0" applyNumberFormat="1" applyFont="1" applyBorder="1" applyAlignment="1">
      <alignment horizontal="right"/>
    </xf>
    <xf numFmtId="165" fontId="1" fillId="0" borderId="6" xfId="0" applyNumberFormat="1" applyFont="1" applyBorder="1" applyAlignment="1">
      <alignment horizontal="right"/>
    </xf>
    <xf numFmtId="3" fontId="1" fillId="0" borderId="6" xfId="0" applyNumberFormat="1" applyFont="1" applyBorder="1"/>
    <xf numFmtId="3" fontId="1" fillId="0" borderId="9" xfId="0" applyNumberFormat="1" applyFont="1" applyBorder="1"/>
    <xf numFmtId="164" fontId="1" fillId="0" borderId="6" xfId="0" applyNumberFormat="1" applyFont="1" applyBorder="1" applyAlignment="1">
      <alignment horizontal="right"/>
    </xf>
    <xf numFmtId="164" fontId="1" fillId="0" borderId="9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3" fontId="1" fillId="0" borderId="0" xfId="0" applyNumberFormat="1" applyFont="1"/>
    <xf numFmtId="0" fontId="1" fillId="0" borderId="6" xfId="0" applyFont="1" applyBorder="1"/>
    <xf numFmtId="0" fontId="1" fillId="0" borderId="9" xfId="0" applyFont="1" applyBorder="1"/>
    <xf numFmtId="1" fontId="1" fillId="0" borderId="6" xfId="0" applyNumberFormat="1" applyFont="1" applyBorder="1" applyAlignment="1">
      <alignment horizontal="right"/>
    </xf>
    <xf numFmtId="1" fontId="1" fillId="0" borderId="9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49" fontId="1" fillId="0" borderId="0" xfId="0" applyNumberFormat="1" applyFont="1"/>
    <xf numFmtId="0" fontId="2" fillId="0" borderId="0" xfId="0" applyFont="1"/>
    <xf numFmtId="0" fontId="2" fillId="0" borderId="13" xfId="0" applyFont="1" applyBorder="1"/>
    <xf numFmtId="0" fontId="1" fillId="0" borderId="13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3" fontId="2" fillId="0" borderId="6" xfId="0" applyNumberFormat="1" applyFont="1" applyBorder="1"/>
    <xf numFmtId="3" fontId="2" fillId="0" borderId="9" xfId="0" applyNumberFormat="1" applyFont="1" applyBorder="1"/>
    <xf numFmtId="164" fontId="1" fillId="0" borderId="0" xfId="0" applyNumberFormat="1" applyFont="1" applyAlignment="1">
      <alignment horizontal="right"/>
    </xf>
    <xf numFmtId="165" fontId="1" fillId="0" borderId="9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right"/>
    </xf>
    <xf numFmtId="164" fontId="3" fillId="0" borderId="0" xfId="0" applyNumberFormat="1" applyFont="1"/>
    <xf numFmtId="0" fontId="3" fillId="0" borderId="6" xfId="0" applyFont="1" applyBorder="1"/>
    <xf numFmtId="164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6"/>
  <sheetViews>
    <sheetView tabSelected="1" zoomScaleNormal="100" workbookViewId="0">
      <selection sqref="A1:L1"/>
    </sheetView>
  </sheetViews>
  <sheetFormatPr baseColWidth="10" defaultRowHeight="12.75" x14ac:dyDescent="0.2"/>
  <cols>
    <col min="1" max="2" width="1.7109375" style="40" customWidth="1"/>
    <col min="3" max="3" width="38.42578125" style="40" customWidth="1"/>
    <col min="4" max="4" width="7.5703125" style="40" customWidth="1"/>
    <col min="5" max="5" width="7.140625" style="40" customWidth="1"/>
    <col min="6" max="6" width="8.42578125" style="40" customWidth="1"/>
    <col min="7" max="7" width="9.28515625" style="40" customWidth="1"/>
    <col min="8" max="8" width="8.85546875" style="40" customWidth="1"/>
    <col min="9" max="9" width="10.140625" style="40" customWidth="1"/>
    <col min="10" max="10" width="8.5703125" style="40" customWidth="1"/>
    <col min="11" max="11" width="8.28515625" style="40" customWidth="1"/>
    <col min="12" max="12" width="8.7109375" style="40" customWidth="1"/>
    <col min="13" max="16384" width="11.42578125" style="40"/>
  </cols>
  <sheetData>
    <row r="1" spans="1:12" ht="17.25" customHeight="1" x14ac:dyDescent="0.2">
      <c r="A1" s="49" t="s">
        <v>159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7.25" customHeight="1" x14ac:dyDescent="0.2">
      <c r="A2" s="49" t="s">
        <v>160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17.25" customHeight="1" x14ac:dyDescent="0.2">
      <c r="A3" s="49" t="s">
        <v>165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17.25" customHeight="1" x14ac:dyDescent="0.2"/>
    <row r="5" spans="1:12" ht="27" customHeight="1" x14ac:dyDescent="0.2">
      <c r="A5" s="50" t="s">
        <v>0</v>
      </c>
      <c r="B5" s="50"/>
      <c r="C5" s="51"/>
      <c r="D5" s="63" t="s">
        <v>1</v>
      </c>
      <c r="E5" s="64"/>
      <c r="F5" s="64"/>
      <c r="G5" s="64"/>
      <c r="H5" s="64"/>
      <c r="I5" s="64"/>
      <c r="J5" s="64"/>
      <c r="K5" s="64"/>
      <c r="L5" s="64"/>
    </row>
    <row r="6" spans="1:12" ht="25.5" customHeight="1" x14ac:dyDescent="0.2">
      <c r="A6" s="52"/>
      <c r="B6" s="52"/>
      <c r="C6" s="53"/>
      <c r="D6" s="61" t="s">
        <v>2</v>
      </c>
      <c r="E6" s="63" t="s">
        <v>3</v>
      </c>
      <c r="F6" s="64"/>
      <c r="G6" s="64"/>
      <c r="H6" s="64"/>
      <c r="I6" s="64"/>
      <c r="J6" s="64"/>
      <c r="K6" s="64"/>
      <c r="L6" s="64"/>
    </row>
    <row r="7" spans="1:12" ht="26.25" customHeight="1" x14ac:dyDescent="0.2">
      <c r="A7" s="52"/>
      <c r="B7" s="52"/>
      <c r="C7" s="53"/>
      <c r="D7" s="62"/>
      <c r="E7" s="63" t="s">
        <v>4</v>
      </c>
      <c r="F7" s="64"/>
      <c r="G7" s="64"/>
      <c r="H7" s="64"/>
      <c r="I7" s="65"/>
      <c r="J7" s="59" t="s">
        <v>5</v>
      </c>
      <c r="K7" s="59" t="s">
        <v>6</v>
      </c>
      <c r="L7" s="56" t="s">
        <v>7</v>
      </c>
    </row>
    <row r="8" spans="1:12" ht="23.25" customHeight="1" x14ac:dyDescent="0.2">
      <c r="A8" s="52"/>
      <c r="B8" s="52"/>
      <c r="C8" s="53"/>
      <c r="D8" s="62"/>
      <c r="E8" s="61" t="s">
        <v>2</v>
      </c>
      <c r="F8" s="59" t="s">
        <v>8</v>
      </c>
      <c r="G8" s="59" t="s">
        <v>9</v>
      </c>
      <c r="H8" s="59" t="s">
        <v>10</v>
      </c>
      <c r="I8" s="59" t="s">
        <v>11</v>
      </c>
      <c r="J8" s="60"/>
      <c r="K8" s="60"/>
      <c r="L8" s="57"/>
    </row>
    <row r="9" spans="1:12" ht="23.25" customHeight="1" x14ac:dyDescent="0.2">
      <c r="A9" s="52"/>
      <c r="B9" s="52"/>
      <c r="C9" s="53"/>
      <c r="D9" s="62"/>
      <c r="E9" s="62"/>
      <c r="F9" s="60"/>
      <c r="G9" s="60"/>
      <c r="H9" s="60"/>
      <c r="I9" s="60"/>
      <c r="J9" s="60"/>
      <c r="K9" s="60"/>
      <c r="L9" s="57"/>
    </row>
    <row r="10" spans="1:12" ht="23.25" customHeight="1" x14ac:dyDescent="0.2">
      <c r="A10" s="54"/>
      <c r="B10" s="54"/>
      <c r="C10" s="55"/>
      <c r="D10" s="62"/>
      <c r="E10" s="62"/>
      <c r="F10" s="60"/>
      <c r="G10" s="60"/>
      <c r="H10" s="60"/>
      <c r="I10" s="60"/>
      <c r="J10" s="60"/>
      <c r="K10" s="60"/>
      <c r="L10" s="58"/>
    </row>
    <row r="11" spans="1:12" ht="15" customHeight="1" x14ac:dyDescent="0.2">
      <c r="D11" s="41"/>
      <c r="E11" s="41"/>
      <c r="F11" s="41"/>
      <c r="G11" s="41"/>
      <c r="H11" s="41"/>
      <c r="I11" s="41"/>
      <c r="J11" s="41"/>
      <c r="K11" s="41"/>
    </row>
    <row r="12" spans="1:12" ht="21" customHeight="1" x14ac:dyDescent="0.2">
      <c r="A12" s="49" t="s">
        <v>12</v>
      </c>
      <c r="B12" s="49"/>
      <c r="C12" s="66"/>
      <c r="D12" s="2">
        <f>SUM(E12,J12:L12)</f>
        <v>14711</v>
      </c>
      <c r="E12" s="2">
        <f>SUM(G12:I12)</f>
        <v>4990</v>
      </c>
      <c r="F12" s="3">
        <f t="shared" ref="F12:L12" si="0">SUM(F16,F24,F34,F55,F68,F91,F113,F131,F147,F159,F162,F180,F198,F206,F210)</f>
        <v>100.00000000000003</v>
      </c>
      <c r="G12" s="2">
        <f t="shared" si="0"/>
        <v>3120</v>
      </c>
      <c r="H12" s="2">
        <f t="shared" si="0"/>
        <v>359</v>
      </c>
      <c r="I12" s="2">
        <f t="shared" si="0"/>
        <v>1511</v>
      </c>
      <c r="J12" s="2">
        <f t="shared" si="0"/>
        <v>2458</v>
      </c>
      <c r="K12" s="2">
        <f t="shared" si="0"/>
        <v>2092</v>
      </c>
      <c r="L12" s="4">
        <f t="shared" si="0"/>
        <v>5171</v>
      </c>
    </row>
    <row r="13" spans="1:12" ht="18.75" customHeight="1" x14ac:dyDescent="0.2">
      <c r="A13" s="47" t="s">
        <v>20</v>
      </c>
      <c r="B13" s="47"/>
      <c r="C13" s="48"/>
      <c r="D13" s="3">
        <f>SUM(D12/$D$12)*100</f>
        <v>100</v>
      </c>
      <c r="E13" s="2">
        <f>SUM(G13:I13)</f>
        <v>33.920195771871391</v>
      </c>
      <c r="F13" s="5" t="s">
        <v>202</v>
      </c>
      <c r="G13" s="5">
        <f>SUM(G12/$D$12*100)</f>
        <v>21.208619400448644</v>
      </c>
      <c r="H13" s="5">
        <f t="shared" ref="H13:L13" si="1">SUM(H12/$D$12*100)</f>
        <v>2.4403507579362382</v>
      </c>
      <c r="I13" s="5">
        <f t="shared" si="1"/>
        <v>10.271225613486507</v>
      </c>
      <c r="J13" s="5">
        <f t="shared" si="1"/>
        <v>16.708585412276527</v>
      </c>
      <c r="K13" s="5">
        <f t="shared" si="1"/>
        <v>14.220651213377744</v>
      </c>
      <c r="L13" s="36">
        <f t="shared" si="1"/>
        <v>35.150567602474339</v>
      </c>
    </row>
    <row r="14" spans="1:12" ht="18.75" customHeight="1" x14ac:dyDescent="0.2">
      <c r="A14" s="47" t="s">
        <v>18</v>
      </c>
      <c r="B14" s="47"/>
      <c r="C14" s="48"/>
      <c r="D14" s="2">
        <f t="shared" ref="D14:D15" si="2">SUM(E14,J14:L14)</f>
        <v>2105</v>
      </c>
      <c r="E14" s="2">
        <f>SUM(G14:I14)</f>
        <v>760</v>
      </c>
      <c r="F14" s="5">
        <f>SUM(E14/$E$12)*100</f>
        <v>15.230460921843688</v>
      </c>
      <c r="G14" s="6">
        <v>574</v>
      </c>
      <c r="H14" s="6">
        <v>32</v>
      </c>
      <c r="I14" s="6">
        <v>154</v>
      </c>
      <c r="J14" s="6">
        <v>143</v>
      </c>
      <c r="K14" s="6">
        <v>127</v>
      </c>
      <c r="L14" s="7">
        <v>1075</v>
      </c>
    </row>
    <row r="15" spans="1:12" ht="18.75" customHeight="1" x14ac:dyDescent="0.2">
      <c r="A15" s="47" t="s">
        <v>19</v>
      </c>
      <c r="B15" s="47"/>
      <c r="C15" s="48"/>
      <c r="D15" s="2">
        <f t="shared" si="2"/>
        <v>238</v>
      </c>
      <c r="E15" s="2">
        <f>SUM(G15:I15)</f>
        <v>50</v>
      </c>
      <c r="F15" s="5">
        <f>SUM(E15/$E$12)*100</f>
        <v>1.002004008016032</v>
      </c>
      <c r="G15" s="6">
        <v>24</v>
      </c>
      <c r="H15" s="6">
        <v>6</v>
      </c>
      <c r="I15" s="6">
        <v>20</v>
      </c>
      <c r="J15" s="6">
        <v>35</v>
      </c>
      <c r="K15" s="6">
        <v>33</v>
      </c>
      <c r="L15" s="7">
        <v>120</v>
      </c>
    </row>
    <row r="16" spans="1:12" ht="18.75" customHeight="1" x14ac:dyDescent="0.2">
      <c r="A16" s="1" t="s">
        <v>13</v>
      </c>
      <c r="D16" s="2">
        <f>SUM(E16,J16:L16)</f>
        <v>13</v>
      </c>
      <c r="E16" s="2">
        <f>SUM(E17:E23)</f>
        <v>9</v>
      </c>
      <c r="F16" s="5">
        <f>SUM(E16/$E$12)*100</f>
        <v>0.18036072144288579</v>
      </c>
      <c r="G16" s="2">
        <f t="shared" ref="G16:L16" si="3">SUM(G17:G23)</f>
        <v>2</v>
      </c>
      <c r="H16" s="2">
        <f t="shared" si="3"/>
        <v>2</v>
      </c>
      <c r="I16" s="2">
        <f t="shared" si="3"/>
        <v>5</v>
      </c>
      <c r="J16" s="2">
        <f t="shared" si="3"/>
        <v>1</v>
      </c>
      <c r="K16" s="2">
        <f t="shared" si="3"/>
        <v>2</v>
      </c>
      <c r="L16" s="4">
        <f t="shared" si="3"/>
        <v>1</v>
      </c>
    </row>
    <row r="17" spans="1:12" ht="17.25" customHeight="1" x14ac:dyDescent="0.2">
      <c r="A17" s="1"/>
      <c r="B17" s="40" t="s">
        <v>166</v>
      </c>
      <c r="D17" s="2">
        <f>SUM(E17,J17:L17)</f>
        <v>1</v>
      </c>
      <c r="E17" s="2" t="s">
        <v>169</v>
      </c>
      <c r="F17" s="5" t="s">
        <v>169</v>
      </c>
      <c r="G17" s="8" t="s">
        <v>169</v>
      </c>
      <c r="H17" s="8" t="s">
        <v>169</v>
      </c>
      <c r="I17" s="8" t="s">
        <v>169</v>
      </c>
      <c r="J17" s="8" t="s">
        <v>169</v>
      </c>
      <c r="K17" s="8">
        <v>1</v>
      </c>
      <c r="L17" s="9" t="s">
        <v>169</v>
      </c>
    </row>
    <row r="18" spans="1:12" ht="17.25" customHeight="1" x14ac:dyDescent="0.2">
      <c r="A18" s="1"/>
      <c r="B18" s="40" t="s">
        <v>167</v>
      </c>
      <c r="D18" s="2"/>
      <c r="E18" s="2"/>
      <c r="F18" s="5"/>
      <c r="G18" s="2"/>
      <c r="H18" s="2"/>
      <c r="I18" s="2"/>
      <c r="J18" s="2"/>
      <c r="K18" s="2"/>
      <c r="L18" s="4"/>
    </row>
    <row r="19" spans="1:12" ht="13.5" customHeight="1" x14ac:dyDescent="0.2">
      <c r="A19" s="1"/>
      <c r="C19" s="40" t="s">
        <v>168</v>
      </c>
      <c r="D19" s="2">
        <f>SUM(E19,J19:L19)</f>
        <v>2</v>
      </c>
      <c r="E19" s="2">
        <f t="shared" ref="E19" si="4">SUM(G19:I19)</f>
        <v>1</v>
      </c>
      <c r="F19" s="5">
        <f>SUM(E19/$E$12)*100</f>
        <v>2.004008016032064E-2</v>
      </c>
      <c r="G19" s="8">
        <v>1</v>
      </c>
      <c r="H19" s="8" t="s">
        <v>169</v>
      </c>
      <c r="I19" s="8" t="s">
        <v>169</v>
      </c>
      <c r="J19" s="8">
        <v>1</v>
      </c>
      <c r="K19" s="8" t="s">
        <v>169</v>
      </c>
      <c r="L19" s="9" t="s">
        <v>169</v>
      </c>
    </row>
    <row r="20" spans="1:12" ht="18.75" customHeight="1" x14ac:dyDescent="0.2">
      <c r="B20" s="1" t="s">
        <v>14</v>
      </c>
      <c r="D20" s="2"/>
      <c r="E20" s="2"/>
      <c r="F20" s="5"/>
      <c r="G20" s="8"/>
      <c r="H20" s="8"/>
      <c r="I20" s="8"/>
      <c r="J20" s="8"/>
      <c r="K20" s="8"/>
      <c r="L20" s="9"/>
    </row>
    <row r="21" spans="1:12" ht="13.5" customHeight="1" x14ac:dyDescent="0.2">
      <c r="C21" s="1" t="s">
        <v>15</v>
      </c>
      <c r="D21" s="2"/>
      <c r="E21" s="2"/>
      <c r="F21" s="5"/>
      <c r="G21" s="2"/>
      <c r="H21" s="2"/>
      <c r="I21" s="2"/>
      <c r="J21" s="2"/>
      <c r="K21" s="2"/>
      <c r="L21" s="4"/>
    </row>
    <row r="22" spans="1:12" ht="13.5" customHeight="1" x14ac:dyDescent="0.2">
      <c r="C22" s="1" t="s">
        <v>16</v>
      </c>
      <c r="D22" s="2">
        <f>SUM(E22,J22:L22)</f>
        <v>7</v>
      </c>
      <c r="E22" s="2">
        <f t="shared" ref="E22" si="5">SUM(G22:I22)</f>
        <v>7</v>
      </c>
      <c r="F22" s="5">
        <f>SUM(E22/$E$12)*100</f>
        <v>0.14028056112224449</v>
      </c>
      <c r="G22" s="10">
        <v>1</v>
      </c>
      <c r="H22" s="10">
        <v>1</v>
      </c>
      <c r="I22" s="10">
        <v>5</v>
      </c>
      <c r="J22" s="10" t="s">
        <v>169</v>
      </c>
      <c r="K22" s="8" t="s">
        <v>169</v>
      </c>
      <c r="L22" s="11" t="s">
        <v>169</v>
      </c>
    </row>
    <row r="23" spans="1:12" ht="18.75" customHeight="1" x14ac:dyDescent="0.2">
      <c r="B23" s="1" t="s">
        <v>17</v>
      </c>
      <c r="D23" s="2">
        <f>SUM(E23,J23:L23)</f>
        <v>3</v>
      </c>
      <c r="E23" s="2">
        <f>SUM(G23:I23)</f>
        <v>1</v>
      </c>
      <c r="F23" s="5">
        <f t="shared" ref="F23" si="6">SUM(E23/$E$12)*100</f>
        <v>2.004008016032064E-2</v>
      </c>
      <c r="G23" s="10" t="s">
        <v>169</v>
      </c>
      <c r="H23" s="10">
        <v>1</v>
      </c>
      <c r="I23" s="10" t="s">
        <v>169</v>
      </c>
      <c r="J23" s="10" t="s">
        <v>169</v>
      </c>
      <c r="K23" s="10">
        <v>1</v>
      </c>
      <c r="L23" s="11">
        <v>1</v>
      </c>
    </row>
    <row r="24" spans="1:12" ht="18.75" customHeight="1" x14ac:dyDescent="0.2">
      <c r="A24" s="1" t="s">
        <v>21</v>
      </c>
      <c r="B24" s="1"/>
      <c r="C24" s="1"/>
      <c r="D24" s="2">
        <f>SUM(E24,J24:L24)</f>
        <v>82</v>
      </c>
      <c r="E24" s="2">
        <f>SUM(G24:I24)</f>
        <v>23</v>
      </c>
      <c r="F24" s="5">
        <f t="shared" ref="F24" si="7">SUM(E24/$E$12)*100</f>
        <v>0.46092184368737471</v>
      </c>
      <c r="G24" s="2">
        <f t="shared" ref="G24:L24" si="8">SUM(G26:G33)</f>
        <v>9</v>
      </c>
      <c r="H24" s="2">
        <f t="shared" si="8"/>
        <v>1</v>
      </c>
      <c r="I24" s="2">
        <f t="shared" si="8"/>
        <v>13</v>
      </c>
      <c r="J24" s="2">
        <f t="shared" si="8"/>
        <v>18</v>
      </c>
      <c r="K24" s="2">
        <f t="shared" si="8"/>
        <v>10</v>
      </c>
      <c r="L24" s="4">
        <f t="shared" si="8"/>
        <v>31</v>
      </c>
    </row>
    <row r="25" spans="1:12" ht="18" customHeight="1" x14ac:dyDescent="0.2">
      <c r="A25" s="1"/>
      <c r="B25" s="1" t="s">
        <v>22</v>
      </c>
      <c r="C25" s="1"/>
      <c r="D25" s="2"/>
      <c r="E25" s="2"/>
      <c r="F25" s="5"/>
      <c r="G25" s="10"/>
      <c r="H25" s="8"/>
      <c r="I25" s="10"/>
      <c r="J25" s="8"/>
      <c r="K25" s="6"/>
      <c r="L25" s="11"/>
    </row>
    <row r="26" spans="1:12" ht="13.5" customHeight="1" x14ac:dyDescent="0.2">
      <c r="A26" s="1"/>
      <c r="B26" s="1"/>
      <c r="C26" s="1" t="s">
        <v>23</v>
      </c>
      <c r="D26" s="2">
        <f>SUM(E26,J26:L26)</f>
        <v>5</v>
      </c>
      <c r="E26" s="2">
        <f>SUM(G26:I26)</f>
        <v>1</v>
      </c>
      <c r="F26" s="5">
        <f t="shared" ref="F26" si="9">SUM(E26/$E$12)*100</f>
        <v>2.004008016032064E-2</v>
      </c>
      <c r="G26" s="8" t="s">
        <v>169</v>
      </c>
      <c r="H26" s="8" t="s">
        <v>169</v>
      </c>
      <c r="I26" s="10">
        <v>1</v>
      </c>
      <c r="J26" s="8">
        <v>2</v>
      </c>
      <c r="K26" s="8">
        <v>2</v>
      </c>
      <c r="L26" s="11" t="s">
        <v>169</v>
      </c>
    </row>
    <row r="27" spans="1:12" ht="18" customHeight="1" x14ac:dyDescent="0.2">
      <c r="A27" s="1"/>
      <c r="B27" s="1" t="s">
        <v>170</v>
      </c>
      <c r="C27" s="1"/>
      <c r="D27" s="2">
        <f t="shared" ref="D27" si="10">SUM(E27,J27:L27)</f>
        <v>17</v>
      </c>
      <c r="E27" s="2">
        <f>SUM(G27:I27)</f>
        <v>7</v>
      </c>
      <c r="F27" s="5">
        <f t="shared" ref="F27" si="11">SUM(E27/$E$12)*100</f>
        <v>0.14028056112224449</v>
      </c>
      <c r="G27" s="10">
        <v>6</v>
      </c>
      <c r="H27" s="10" t="s">
        <v>169</v>
      </c>
      <c r="I27" s="10">
        <v>1</v>
      </c>
      <c r="J27" s="10">
        <v>2</v>
      </c>
      <c r="K27" s="10">
        <v>1</v>
      </c>
      <c r="L27" s="11">
        <v>7</v>
      </c>
    </row>
    <row r="28" spans="1:12" ht="18" customHeight="1" x14ac:dyDescent="0.2">
      <c r="A28" s="1"/>
      <c r="B28" s="1" t="s">
        <v>171</v>
      </c>
      <c r="C28" s="1"/>
      <c r="D28" s="17" t="s">
        <v>175</v>
      </c>
      <c r="E28" s="2"/>
      <c r="F28" s="5"/>
      <c r="G28" s="6"/>
      <c r="H28" s="10"/>
      <c r="I28" s="10"/>
      <c r="J28" s="10"/>
      <c r="K28" s="6"/>
      <c r="L28" s="7"/>
    </row>
    <row r="29" spans="1:12" ht="13.5" customHeight="1" x14ac:dyDescent="0.2">
      <c r="A29" s="1"/>
      <c r="B29" s="1"/>
      <c r="C29" s="1" t="s">
        <v>172</v>
      </c>
      <c r="D29" s="2">
        <f t="shared" ref="D29:D34" si="12">SUM(E29,J29:L29)</f>
        <v>2</v>
      </c>
      <c r="E29" s="2">
        <f t="shared" ref="E29:E37" si="13">SUM(G29:I29)</f>
        <v>2</v>
      </c>
      <c r="F29" s="5">
        <f t="shared" ref="F29" si="14">SUM(E29/$E$12)*100</f>
        <v>4.0080160320641281E-2</v>
      </c>
      <c r="G29" s="10" t="s">
        <v>169</v>
      </c>
      <c r="H29" s="10" t="s">
        <v>169</v>
      </c>
      <c r="I29" s="10">
        <v>2</v>
      </c>
      <c r="J29" s="10" t="s">
        <v>169</v>
      </c>
      <c r="K29" s="10" t="s">
        <v>169</v>
      </c>
      <c r="L29" s="11" t="s">
        <v>169</v>
      </c>
    </row>
    <row r="30" spans="1:12" ht="17.25" customHeight="1" x14ac:dyDescent="0.2">
      <c r="A30" s="1"/>
      <c r="B30" s="1" t="s">
        <v>24</v>
      </c>
      <c r="C30" s="1"/>
      <c r="D30" s="2">
        <f>SUM(E30,J30:L30)</f>
        <v>54</v>
      </c>
      <c r="E30" s="2">
        <f>SUM(G30:I30)</f>
        <v>13</v>
      </c>
      <c r="F30" s="5">
        <f t="shared" ref="F30" si="15">SUM(E30/$E$12)*100</f>
        <v>0.26052104208416832</v>
      </c>
      <c r="G30" s="42">
        <v>3</v>
      </c>
      <c r="H30" s="43">
        <v>1</v>
      </c>
      <c r="I30" s="11">
        <v>9</v>
      </c>
      <c r="J30" s="43">
        <v>14</v>
      </c>
      <c r="K30" s="43">
        <v>6</v>
      </c>
      <c r="L30" s="42">
        <v>21</v>
      </c>
    </row>
    <row r="31" spans="1:12" ht="18" customHeight="1" x14ac:dyDescent="0.2">
      <c r="A31" s="1"/>
      <c r="B31" s="1" t="s">
        <v>173</v>
      </c>
      <c r="C31" s="1"/>
      <c r="D31" s="2"/>
      <c r="E31" s="2"/>
      <c r="F31" s="5"/>
      <c r="G31" s="6"/>
      <c r="H31" s="10"/>
      <c r="I31" s="6"/>
      <c r="J31" s="6"/>
      <c r="K31" s="10"/>
      <c r="L31" s="7"/>
    </row>
    <row r="32" spans="1:12" ht="12.75" customHeight="1" x14ac:dyDescent="0.2">
      <c r="A32" s="1"/>
      <c r="B32" s="1"/>
      <c r="C32" s="1" t="s">
        <v>174</v>
      </c>
      <c r="D32" s="2">
        <f t="shared" ref="D32" si="16">SUM(E32,J32:L32)</f>
        <v>1</v>
      </c>
      <c r="E32" s="2" t="s">
        <v>169</v>
      </c>
      <c r="F32" s="5" t="s">
        <v>169</v>
      </c>
      <c r="G32" s="8" t="s">
        <v>169</v>
      </c>
      <c r="H32" s="8" t="s">
        <v>169</v>
      </c>
      <c r="I32" s="10" t="s">
        <v>169</v>
      </c>
      <c r="J32" s="10" t="s">
        <v>169</v>
      </c>
      <c r="K32" s="8">
        <v>1</v>
      </c>
      <c r="L32" s="11" t="s">
        <v>169</v>
      </c>
    </row>
    <row r="33" spans="1:15" ht="18" customHeight="1" x14ac:dyDescent="0.2">
      <c r="A33" s="1"/>
      <c r="B33" s="1" t="s">
        <v>25</v>
      </c>
      <c r="C33" s="1"/>
      <c r="D33" s="2">
        <f>SUM(E33,J33:L33)</f>
        <v>3</v>
      </c>
      <c r="E33" s="2" t="s">
        <v>169</v>
      </c>
      <c r="F33" s="5" t="s">
        <v>169</v>
      </c>
      <c r="G33" s="10" t="s">
        <v>169</v>
      </c>
      <c r="H33" s="10" t="s">
        <v>169</v>
      </c>
      <c r="I33" s="10" t="s">
        <v>169</v>
      </c>
      <c r="J33" s="10" t="s">
        <v>169</v>
      </c>
      <c r="K33" s="10" t="s">
        <v>169</v>
      </c>
      <c r="L33" s="7">
        <v>3</v>
      </c>
    </row>
    <row r="34" spans="1:15" ht="18.75" customHeight="1" x14ac:dyDescent="0.2">
      <c r="A34" s="1" t="s">
        <v>26</v>
      </c>
      <c r="B34" s="1"/>
      <c r="C34" s="1"/>
      <c r="D34" s="2">
        <f t="shared" si="12"/>
        <v>245</v>
      </c>
      <c r="E34" s="2">
        <f t="shared" si="13"/>
        <v>17</v>
      </c>
      <c r="F34" s="5">
        <f>SUM(E34/$E$12)*100</f>
        <v>0.34068136272545091</v>
      </c>
      <c r="G34" s="31">
        <f t="shared" ref="G34:L34" si="17">SUM(G35:G54)</f>
        <v>10</v>
      </c>
      <c r="H34" s="31">
        <f t="shared" si="17"/>
        <v>1</v>
      </c>
      <c r="I34" s="31">
        <f t="shared" si="17"/>
        <v>6</v>
      </c>
      <c r="J34" s="31">
        <f t="shared" si="17"/>
        <v>10</v>
      </c>
      <c r="K34" s="31">
        <f t="shared" si="17"/>
        <v>12</v>
      </c>
      <c r="L34" s="32">
        <f t="shared" si="17"/>
        <v>206</v>
      </c>
    </row>
    <row r="35" spans="1:15" ht="18.75" customHeight="1" x14ac:dyDescent="0.2">
      <c r="A35" s="1"/>
      <c r="B35" s="1" t="s">
        <v>27</v>
      </c>
      <c r="C35" s="1"/>
      <c r="D35" s="2">
        <f>SUM(E35,J35:L35)</f>
        <v>7</v>
      </c>
      <c r="E35" s="2">
        <f t="shared" si="13"/>
        <v>1</v>
      </c>
      <c r="F35" s="5">
        <f>SUM(E35/$E$12)*100</f>
        <v>2.004008016032064E-2</v>
      </c>
      <c r="G35" s="10">
        <v>1</v>
      </c>
      <c r="H35" s="10" t="s">
        <v>169</v>
      </c>
      <c r="I35" s="10" t="s">
        <v>169</v>
      </c>
      <c r="J35" s="10">
        <v>2</v>
      </c>
      <c r="K35" s="10" t="s">
        <v>169</v>
      </c>
      <c r="L35" s="7">
        <v>4</v>
      </c>
    </row>
    <row r="36" spans="1:15" ht="18.75" customHeight="1" x14ac:dyDescent="0.2">
      <c r="A36" s="1"/>
      <c r="B36" s="1" t="s">
        <v>28</v>
      </c>
      <c r="C36" s="1"/>
      <c r="D36" s="2">
        <f>SUM(E36,J36:L36)</f>
        <v>4</v>
      </c>
      <c r="E36" s="2">
        <f t="shared" si="13"/>
        <v>1</v>
      </c>
      <c r="F36" s="5">
        <f t="shared" ref="F36" si="18">SUM(E36/$E$12)*100</f>
        <v>2.004008016032064E-2</v>
      </c>
      <c r="G36" s="8" t="s">
        <v>169</v>
      </c>
      <c r="H36" s="8">
        <v>1</v>
      </c>
      <c r="I36" s="10" t="s">
        <v>169</v>
      </c>
      <c r="J36" s="10" t="s">
        <v>169</v>
      </c>
      <c r="K36" s="8">
        <v>2</v>
      </c>
      <c r="L36" s="11">
        <v>1</v>
      </c>
    </row>
    <row r="37" spans="1:15" ht="18.75" customHeight="1" x14ac:dyDescent="0.2">
      <c r="A37" s="1"/>
      <c r="B37" s="1" t="s">
        <v>29</v>
      </c>
      <c r="C37" s="1"/>
      <c r="D37" s="2">
        <f>SUM(E37,J37:L37)</f>
        <v>56</v>
      </c>
      <c r="E37" s="2">
        <f t="shared" si="13"/>
        <v>8</v>
      </c>
      <c r="F37" s="5">
        <f t="shared" ref="F37:F45" si="19">SUM(E37/$E$12)*100</f>
        <v>0.16032064128256512</v>
      </c>
      <c r="G37" s="10">
        <v>7</v>
      </c>
      <c r="H37" s="10" t="s">
        <v>169</v>
      </c>
      <c r="I37" s="10">
        <v>1</v>
      </c>
      <c r="J37" s="10">
        <v>1</v>
      </c>
      <c r="K37" s="10">
        <v>1</v>
      </c>
      <c r="L37" s="7">
        <v>46</v>
      </c>
    </row>
    <row r="38" spans="1:15" ht="18.75" customHeight="1" x14ac:dyDescent="0.2">
      <c r="A38" s="1"/>
      <c r="B38" s="1" t="s">
        <v>30</v>
      </c>
      <c r="C38" s="1"/>
      <c r="D38" s="2"/>
      <c r="E38" s="2"/>
      <c r="F38" s="5"/>
      <c r="G38" s="10"/>
      <c r="H38" s="10"/>
      <c r="I38" s="6"/>
      <c r="J38" s="6"/>
      <c r="K38" s="10"/>
      <c r="L38" s="11"/>
    </row>
    <row r="39" spans="1:15" ht="12.75" customHeight="1" x14ac:dyDescent="0.2">
      <c r="A39" s="1"/>
      <c r="B39" s="1"/>
      <c r="C39" s="1" t="s">
        <v>31</v>
      </c>
      <c r="D39" s="2">
        <f>SUM(E39,J39:L39)</f>
        <v>9</v>
      </c>
      <c r="E39" s="2" t="s">
        <v>169</v>
      </c>
      <c r="F39" s="5" t="s">
        <v>169</v>
      </c>
      <c r="G39" s="10" t="s">
        <v>169</v>
      </c>
      <c r="H39" s="10" t="s">
        <v>169</v>
      </c>
      <c r="I39" s="10" t="s">
        <v>169</v>
      </c>
      <c r="J39" s="10" t="s">
        <v>169</v>
      </c>
      <c r="K39" s="10" t="s">
        <v>169</v>
      </c>
      <c r="L39" s="7">
        <v>9</v>
      </c>
    </row>
    <row r="40" spans="1:15" ht="16.5" customHeight="1" x14ac:dyDescent="0.2">
      <c r="A40" s="1"/>
      <c r="B40" s="1" t="s">
        <v>176</v>
      </c>
      <c r="C40" s="1"/>
      <c r="D40" s="2">
        <f>SUM(E40,J40:L40)</f>
        <v>3</v>
      </c>
      <c r="E40" s="2" t="s">
        <v>169</v>
      </c>
      <c r="F40" s="5" t="s">
        <v>169</v>
      </c>
      <c r="G40" s="10" t="s">
        <v>169</v>
      </c>
      <c r="H40" s="10" t="s">
        <v>169</v>
      </c>
      <c r="I40" s="10" t="s">
        <v>169</v>
      </c>
      <c r="J40" s="10" t="s">
        <v>169</v>
      </c>
      <c r="K40" s="10" t="s">
        <v>169</v>
      </c>
      <c r="L40" s="7">
        <v>3</v>
      </c>
    </row>
    <row r="41" spans="1:15" ht="17.25" customHeight="1" x14ac:dyDescent="0.2">
      <c r="A41" s="1"/>
      <c r="B41" s="1" t="s">
        <v>177</v>
      </c>
      <c r="C41" s="1"/>
      <c r="D41" s="2">
        <f>SUM(E41,J41:L41)</f>
        <v>1</v>
      </c>
      <c r="E41" s="2" t="s">
        <v>169</v>
      </c>
      <c r="F41" s="5" t="s">
        <v>169</v>
      </c>
      <c r="G41" s="8" t="s">
        <v>169</v>
      </c>
      <c r="H41" s="8" t="s">
        <v>169</v>
      </c>
      <c r="I41" s="10" t="s">
        <v>169</v>
      </c>
      <c r="J41" s="10" t="s">
        <v>169</v>
      </c>
      <c r="K41" s="8" t="s">
        <v>169</v>
      </c>
      <c r="L41" s="11">
        <v>1</v>
      </c>
    </row>
    <row r="42" spans="1:15" ht="18" customHeight="1" x14ac:dyDescent="0.2">
      <c r="A42" s="1"/>
      <c r="B42" s="1" t="s">
        <v>32</v>
      </c>
      <c r="C42" s="1"/>
      <c r="D42" s="12"/>
      <c r="E42" s="12"/>
      <c r="F42" s="12"/>
      <c r="G42" s="12"/>
      <c r="H42" s="12"/>
      <c r="I42" s="12"/>
      <c r="J42" s="12"/>
      <c r="K42" s="12"/>
      <c r="L42" s="13"/>
    </row>
    <row r="43" spans="1:15" ht="12.75" customHeight="1" x14ac:dyDescent="0.2">
      <c r="A43" s="1"/>
      <c r="B43" s="1"/>
      <c r="C43" s="1" t="s">
        <v>33</v>
      </c>
      <c r="D43" s="2">
        <f>SUM(E43,J43:L43)</f>
        <v>3</v>
      </c>
      <c r="E43" s="2">
        <f>SUM(G43:I43)</f>
        <v>1</v>
      </c>
      <c r="F43" s="5">
        <f t="shared" ref="F43" si="20">SUM(E43/$E$12)*100</f>
        <v>2.004008016032064E-2</v>
      </c>
      <c r="G43" s="10">
        <v>1</v>
      </c>
      <c r="H43" s="10" t="s">
        <v>169</v>
      </c>
      <c r="I43" s="10" t="s">
        <v>169</v>
      </c>
      <c r="J43" s="10" t="s">
        <v>169</v>
      </c>
      <c r="K43" s="10" t="s">
        <v>169</v>
      </c>
      <c r="L43" s="7">
        <v>2</v>
      </c>
      <c r="N43" s="44"/>
    </row>
    <row r="44" spans="1:15" ht="18.75" customHeight="1" x14ac:dyDescent="0.2">
      <c r="A44" s="1"/>
      <c r="B44" s="1" t="s">
        <v>178</v>
      </c>
      <c r="C44" s="1"/>
      <c r="D44" s="2">
        <f>SUM(E44,J44:L44)</f>
        <v>6</v>
      </c>
      <c r="E44" s="2">
        <f>SUM(G44:I44)</f>
        <v>1</v>
      </c>
      <c r="F44" s="5">
        <f>SUM(E44/$E$12)*100</f>
        <v>2.004008016032064E-2</v>
      </c>
      <c r="G44" s="10" t="s">
        <v>169</v>
      </c>
      <c r="H44" s="10" t="s">
        <v>169</v>
      </c>
      <c r="I44" s="10">
        <v>1</v>
      </c>
      <c r="J44" s="10">
        <v>1</v>
      </c>
      <c r="K44" s="10">
        <v>2</v>
      </c>
      <c r="L44" s="11">
        <v>2</v>
      </c>
    </row>
    <row r="45" spans="1:15" ht="17.25" customHeight="1" x14ac:dyDescent="0.2">
      <c r="A45" s="1"/>
      <c r="B45" s="1" t="s">
        <v>34</v>
      </c>
      <c r="C45" s="1"/>
      <c r="D45" s="2">
        <f>SUM(E45,J45:L45)</f>
        <v>103</v>
      </c>
      <c r="E45" s="2">
        <f>SUM(G45:I45)</f>
        <v>4</v>
      </c>
      <c r="F45" s="5">
        <f t="shared" si="19"/>
        <v>8.0160320641282562E-2</v>
      </c>
      <c r="G45" s="10">
        <v>1</v>
      </c>
      <c r="H45" s="10" t="s">
        <v>169</v>
      </c>
      <c r="I45" s="10">
        <v>3</v>
      </c>
      <c r="J45" s="6">
        <v>2</v>
      </c>
      <c r="K45" s="6">
        <v>4</v>
      </c>
      <c r="L45" s="7">
        <v>93</v>
      </c>
      <c r="O45" s="44"/>
    </row>
    <row r="46" spans="1:15" ht="18.75" customHeight="1" x14ac:dyDescent="0.2">
      <c r="A46" s="1"/>
      <c r="B46" s="1" t="s">
        <v>35</v>
      </c>
      <c r="C46" s="1"/>
      <c r="D46" s="2">
        <f>SUM(E46,J46:L46)</f>
        <v>1</v>
      </c>
      <c r="E46" s="2" t="s">
        <v>169</v>
      </c>
      <c r="F46" s="5" t="s">
        <v>169</v>
      </c>
      <c r="G46" s="8" t="s">
        <v>169</v>
      </c>
      <c r="H46" s="8" t="s">
        <v>169</v>
      </c>
      <c r="I46" s="8" t="s">
        <v>169</v>
      </c>
      <c r="J46" s="8" t="s">
        <v>169</v>
      </c>
      <c r="K46" s="8" t="s">
        <v>169</v>
      </c>
      <c r="L46" s="9">
        <v>1</v>
      </c>
    </row>
    <row r="47" spans="1:15" ht="18.75" customHeight="1" x14ac:dyDescent="0.2">
      <c r="A47" s="1"/>
      <c r="B47" s="1" t="s">
        <v>179</v>
      </c>
      <c r="C47" s="1"/>
      <c r="D47" s="2"/>
      <c r="E47" s="2"/>
      <c r="F47" s="5"/>
      <c r="G47" s="6"/>
      <c r="H47" s="10"/>
      <c r="I47" s="10"/>
      <c r="J47" s="10"/>
      <c r="K47" s="10"/>
      <c r="L47" s="11"/>
    </row>
    <row r="48" spans="1:15" ht="12.75" customHeight="1" x14ac:dyDescent="0.2">
      <c r="A48" s="1"/>
      <c r="B48" s="1"/>
      <c r="C48" s="1" t="s">
        <v>31</v>
      </c>
      <c r="D48" s="2">
        <f>SUM(E48,J48:L48)</f>
        <v>1</v>
      </c>
      <c r="E48" s="2" t="s">
        <v>169</v>
      </c>
      <c r="F48" s="5" t="s">
        <v>169</v>
      </c>
      <c r="G48" s="10" t="s">
        <v>169</v>
      </c>
      <c r="H48" s="10" t="s">
        <v>169</v>
      </c>
      <c r="I48" s="11" t="s">
        <v>169</v>
      </c>
      <c r="J48" s="10" t="s">
        <v>169</v>
      </c>
      <c r="K48" s="10" t="s">
        <v>169</v>
      </c>
      <c r="L48" s="11">
        <v>1</v>
      </c>
    </row>
    <row r="49" spans="1:12" ht="18.75" customHeight="1" x14ac:dyDescent="0.2">
      <c r="A49" s="1"/>
      <c r="B49" s="1" t="s">
        <v>36</v>
      </c>
      <c r="C49" s="1"/>
      <c r="D49" s="2"/>
      <c r="E49" s="2"/>
      <c r="F49" s="5"/>
      <c r="G49" s="6"/>
      <c r="H49" s="10"/>
      <c r="I49" s="10"/>
      <c r="J49" s="10"/>
      <c r="K49" s="10"/>
      <c r="L49" s="11"/>
    </row>
    <row r="50" spans="1:12" ht="12.75" customHeight="1" x14ac:dyDescent="0.2">
      <c r="A50" s="1"/>
      <c r="B50" s="1"/>
      <c r="C50" s="1" t="s">
        <v>31</v>
      </c>
      <c r="D50" s="2">
        <f>SUM(E50,J50:L50)</f>
        <v>4</v>
      </c>
      <c r="E50" s="2" t="s">
        <v>169</v>
      </c>
      <c r="F50" s="5" t="s">
        <v>169</v>
      </c>
      <c r="G50" s="10" t="s">
        <v>169</v>
      </c>
      <c r="H50" s="10" t="s">
        <v>169</v>
      </c>
      <c r="I50" s="11" t="s">
        <v>169</v>
      </c>
      <c r="J50" s="10" t="s">
        <v>169</v>
      </c>
      <c r="K50" s="10" t="s">
        <v>169</v>
      </c>
      <c r="L50" s="11">
        <v>4</v>
      </c>
    </row>
    <row r="51" spans="1:12" ht="15" customHeight="1" x14ac:dyDescent="0.2">
      <c r="A51" s="1" t="s">
        <v>203</v>
      </c>
      <c r="B51" s="1"/>
      <c r="C51" s="1"/>
      <c r="D51" s="2"/>
      <c r="E51" s="2"/>
      <c r="F51" s="5"/>
      <c r="G51" s="21"/>
      <c r="H51" s="10"/>
      <c r="I51" s="21"/>
      <c r="J51" s="10"/>
      <c r="K51" s="10"/>
      <c r="L51" s="11"/>
    </row>
    <row r="52" spans="1:12" ht="18.75" customHeight="1" x14ac:dyDescent="0.2">
      <c r="A52" s="1"/>
      <c r="B52" s="1" t="s">
        <v>37</v>
      </c>
      <c r="C52" s="1"/>
      <c r="D52" s="2">
        <f t="shared" ref="D52:D61" si="21">SUM(E52,J52:L52)</f>
        <v>6</v>
      </c>
      <c r="E52" s="2" t="s">
        <v>169</v>
      </c>
      <c r="F52" s="5" t="s">
        <v>169</v>
      </c>
      <c r="G52" s="21" t="s">
        <v>169</v>
      </c>
      <c r="H52" s="10" t="s">
        <v>169</v>
      </c>
      <c r="I52" s="21" t="s">
        <v>169</v>
      </c>
      <c r="J52" s="10">
        <v>1</v>
      </c>
      <c r="K52" s="10">
        <v>1</v>
      </c>
      <c r="L52" s="7">
        <v>4</v>
      </c>
    </row>
    <row r="53" spans="1:12" ht="18.75" customHeight="1" x14ac:dyDescent="0.2">
      <c r="A53" s="1"/>
      <c r="B53" s="1" t="s">
        <v>38</v>
      </c>
      <c r="C53" s="1"/>
      <c r="D53" s="2">
        <f t="shared" si="21"/>
        <v>2</v>
      </c>
      <c r="E53" s="2" t="s">
        <v>169</v>
      </c>
      <c r="F53" s="5" t="s">
        <v>169</v>
      </c>
      <c r="G53" s="10" t="s">
        <v>169</v>
      </c>
      <c r="H53" s="10" t="s">
        <v>169</v>
      </c>
      <c r="I53" s="11" t="s">
        <v>169</v>
      </c>
      <c r="J53" s="10" t="s">
        <v>169</v>
      </c>
      <c r="K53" s="10" t="s">
        <v>169</v>
      </c>
      <c r="L53" s="11">
        <v>2</v>
      </c>
    </row>
    <row r="54" spans="1:12" ht="18.75" customHeight="1" x14ac:dyDescent="0.2">
      <c r="A54" s="1"/>
      <c r="B54" s="1" t="s">
        <v>25</v>
      </c>
      <c r="C54" s="1"/>
      <c r="D54" s="2">
        <f t="shared" ref="D54" si="22">SUM(E54,J54:L54)</f>
        <v>39</v>
      </c>
      <c r="E54" s="2">
        <f>SUM(G54:I54)</f>
        <v>1</v>
      </c>
      <c r="F54" s="5">
        <f>SUM(E54/$E$12)*100</f>
        <v>2.004008016032064E-2</v>
      </c>
      <c r="G54" s="10" t="s">
        <v>169</v>
      </c>
      <c r="H54" s="10" t="s">
        <v>169</v>
      </c>
      <c r="I54" s="10">
        <v>1</v>
      </c>
      <c r="J54" s="6">
        <v>3</v>
      </c>
      <c r="K54" s="6">
        <v>2</v>
      </c>
      <c r="L54" s="7">
        <v>33</v>
      </c>
    </row>
    <row r="55" spans="1:12" ht="18.75" customHeight="1" x14ac:dyDescent="0.2">
      <c r="A55" s="1" t="s">
        <v>39</v>
      </c>
      <c r="B55" s="1"/>
      <c r="C55" s="1"/>
      <c r="D55" s="2">
        <f>SUM(E55,J55:L55)</f>
        <v>196</v>
      </c>
      <c r="E55" s="2">
        <f t="shared" ref="E55" si="23">SUM(G55:I55)</f>
        <v>34</v>
      </c>
      <c r="F55" s="5">
        <f>SUM(E55/$E$12)*100</f>
        <v>0.68136272545090182</v>
      </c>
      <c r="G55" s="31">
        <f t="shared" ref="G55:L55" si="24">SUM(G56:G67)</f>
        <v>13</v>
      </c>
      <c r="H55" s="31">
        <f t="shared" si="24"/>
        <v>3</v>
      </c>
      <c r="I55" s="31">
        <f t="shared" si="24"/>
        <v>18</v>
      </c>
      <c r="J55" s="31">
        <f t="shared" si="24"/>
        <v>44</v>
      </c>
      <c r="K55" s="31">
        <f t="shared" si="24"/>
        <v>40</v>
      </c>
      <c r="L55" s="32">
        <f t="shared" si="24"/>
        <v>78</v>
      </c>
    </row>
    <row r="56" spans="1:12" ht="18.75" customHeight="1" x14ac:dyDescent="0.2">
      <c r="A56" s="1"/>
      <c r="B56" s="1" t="s">
        <v>40</v>
      </c>
      <c r="C56" s="1"/>
      <c r="D56" s="2">
        <f t="shared" si="21"/>
        <v>1</v>
      </c>
      <c r="E56" s="2">
        <f>SUM(G56:I56)</f>
        <v>1</v>
      </c>
      <c r="F56" s="5">
        <f t="shared" ref="F56:F96" si="25">SUM(E56/$E$12)*100</f>
        <v>2.004008016032064E-2</v>
      </c>
      <c r="G56" s="10" t="s">
        <v>169</v>
      </c>
      <c r="H56" s="10" t="s">
        <v>169</v>
      </c>
      <c r="I56" s="10">
        <v>1</v>
      </c>
      <c r="J56" s="10" t="s">
        <v>169</v>
      </c>
      <c r="K56" s="10" t="s">
        <v>169</v>
      </c>
      <c r="L56" s="11" t="s">
        <v>169</v>
      </c>
    </row>
    <row r="57" spans="1:12" ht="18.75" customHeight="1" x14ac:dyDescent="0.2">
      <c r="A57" s="1"/>
      <c r="B57" s="1" t="s">
        <v>41</v>
      </c>
      <c r="C57" s="1"/>
      <c r="D57" s="2"/>
      <c r="E57" s="2"/>
      <c r="F57" s="5"/>
      <c r="G57" s="10"/>
      <c r="H57" s="10"/>
      <c r="I57" s="10"/>
      <c r="J57" s="6"/>
      <c r="K57" s="10"/>
      <c r="L57" s="7"/>
    </row>
    <row r="58" spans="1:12" ht="13.5" customHeight="1" x14ac:dyDescent="0.2">
      <c r="A58" s="1"/>
      <c r="B58" s="1"/>
      <c r="C58" s="1" t="s">
        <v>42</v>
      </c>
      <c r="D58" s="2">
        <f>SUM(E58,J58:L58)</f>
        <v>16</v>
      </c>
      <c r="E58" s="2">
        <f>SUM(G58:I58)</f>
        <v>3</v>
      </c>
      <c r="F58" s="5">
        <f t="shared" si="25"/>
        <v>6.0120240480961921E-2</v>
      </c>
      <c r="G58" s="10">
        <v>1</v>
      </c>
      <c r="H58" s="10">
        <v>2</v>
      </c>
      <c r="I58" s="10" t="s">
        <v>169</v>
      </c>
      <c r="J58" s="10">
        <v>3</v>
      </c>
      <c r="K58" s="10">
        <v>4</v>
      </c>
      <c r="L58" s="7">
        <v>6</v>
      </c>
    </row>
    <row r="59" spans="1:12" ht="18.75" customHeight="1" x14ac:dyDescent="0.2">
      <c r="A59" s="1"/>
      <c r="B59" s="1" t="s">
        <v>43</v>
      </c>
      <c r="C59" s="1"/>
      <c r="D59" s="2">
        <f t="shared" si="21"/>
        <v>4</v>
      </c>
      <c r="E59" s="2" t="s">
        <v>169</v>
      </c>
      <c r="F59" s="5" t="s">
        <v>169</v>
      </c>
      <c r="G59" s="10" t="s">
        <v>169</v>
      </c>
      <c r="H59" s="10" t="s">
        <v>169</v>
      </c>
      <c r="I59" s="10" t="s">
        <v>169</v>
      </c>
      <c r="J59" s="10" t="s">
        <v>169</v>
      </c>
      <c r="K59" s="10" t="s">
        <v>169</v>
      </c>
      <c r="L59" s="11">
        <v>4</v>
      </c>
    </row>
    <row r="60" spans="1:12" ht="18" customHeight="1" x14ac:dyDescent="0.2">
      <c r="A60" s="1"/>
      <c r="B60" s="1" t="s">
        <v>44</v>
      </c>
      <c r="C60" s="1"/>
      <c r="D60" s="2">
        <f t="shared" si="21"/>
        <v>23</v>
      </c>
      <c r="E60" s="2">
        <f t="shared" ref="E60:E64" si="26">SUM(G60:I60)</f>
        <v>9</v>
      </c>
      <c r="F60" s="5">
        <f t="shared" si="25"/>
        <v>0.18036072144288579</v>
      </c>
      <c r="G60" s="10">
        <v>7</v>
      </c>
      <c r="H60" s="10" t="s">
        <v>169</v>
      </c>
      <c r="I60" s="10">
        <v>2</v>
      </c>
      <c r="J60" s="10">
        <v>2</v>
      </c>
      <c r="K60" s="10">
        <v>3</v>
      </c>
      <c r="L60" s="16">
        <v>9</v>
      </c>
    </row>
    <row r="61" spans="1:12" ht="18" customHeight="1" x14ac:dyDescent="0.2">
      <c r="A61" s="1"/>
      <c r="B61" s="1" t="s">
        <v>45</v>
      </c>
      <c r="C61" s="1"/>
      <c r="D61" s="2">
        <f t="shared" si="21"/>
        <v>7</v>
      </c>
      <c r="E61" s="2" t="s">
        <v>169</v>
      </c>
      <c r="F61" s="5" t="s">
        <v>169</v>
      </c>
      <c r="G61" s="10" t="s">
        <v>169</v>
      </c>
      <c r="H61" s="10" t="s">
        <v>169</v>
      </c>
      <c r="I61" s="10" t="s">
        <v>169</v>
      </c>
      <c r="J61" s="10">
        <v>1</v>
      </c>
      <c r="K61" s="10">
        <v>2</v>
      </c>
      <c r="L61" s="16">
        <v>4</v>
      </c>
    </row>
    <row r="62" spans="1:12" ht="18.75" customHeight="1" x14ac:dyDescent="0.2">
      <c r="A62" s="1"/>
      <c r="B62" s="1" t="s">
        <v>46</v>
      </c>
      <c r="C62" s="1"/>
      <c r="D62" s="2">
        <f>SUM(E62,J62:L62)</f>
        <v>3</v>
      </c>
      <c r="E62" s="2">
        <f t="shared" si="26"/>
        <v>1</v>
      </c>
      <c r="F62" s="5">
        <f t="shared" si="25"/>
        <v>2.004008016032064E-2</v>
      </c>
      <c r="G62" s="10" t="s">
        <v>169</v>
      </c>
      <c r="H62" s="10" t="s">
        <v>169</v>
      </c>
      <c r="I62" s="10">
        <v>1</v>
      </c>
      <c r="J62" s="10">
        <v>1</v>
      </c>
      <c r="K62" s="10" t="s">
        <v>169</v>
      </c>
      <c r="L62" s="7">
        <v>1</v>
      </c>
    </row>
    <row r="63" spans="1:12" ht="18.75" customHeight="1" x14ac:dyDescent="0.2">
      <c r="A63" s="1"/>
      <c r="B63" s="1" t="s">
        <v>47</v>
      </c>
      <c r="C63" s="1"/>
      <c r="D63" s="2">
        <f>SUM(E63,J63:L63)</f>
        <v>1</v>
      </c>
      <c r="E63" s="2" t="s">
        <v>169</v>
      </c>
      <c r="F63" s="5" t="s">
        <v>169</v>
      </c>
      <c r="G63" s="8" t="s">
        <v>169</v>
      </c>
      <c r="H63" s="8" t="s">
        <v>169</v>
      </c>
      <c r="I63" s="8" t="s">
        <v>169</v>
      </c>
      <c r="J63" s="8" t="s">
        <v>169</v>
      </c>
      <c r="K63" s="8">
        <v>1</v>
      </c>
      <c r="L63" s="9" t="s">
        <v>169</v>
      </c>
    </row>
    <row r="64" spans="1:12" ht="17.25" customHeight="1" x14ac:dyDescent="0.2">
      <c r="A64" s="1"/>
      <c r="B64" s="1" t="s">
        <v>48</v>
      </c>
      <c r="C64" s="1"/>
      <c r="D64" s="2">
        <f>SUM(E64,J64:L64)</f>
        <v>124</v>
      </c>
      <c r="E64" s="2">
        <f t="shared" si="26"/>
        <v>18</v>
      </c>
      <c r="F64" s="5">
        <f t="shared" si="25"/>
        <v>0.36072144288577157</v>
      </c>
      <c r="G64" s="10">
        <v>5</v>
      </c>
      <c r="H64" s="10">
        <v>1</v>
      </c>
      <c r="I64" s="10">
        <v>12</v>
      </c>
      <c r="J64" s="10">
        <v>35</v>
      </c>
      <c r="K64" s="10">
        <v>27</v>
      </c>
      <c r="L64" s="7">
        <v>44</v>
      </c>
    </row>
    <row r="65" spans="1:12" ht="16.5" customHeight="1" x14ac:dyDescent="0.2">
      <c r="A65" s="1"/>
      <c r="B65" s="1" t="s">
        <v>49</v>
      </c>
      <c r="C65" s="1"/>
      <c r="D65" s="2"/>
      <c r="E65" s="2"/>
      <c r="F65" s="5"/>
      <c r="G65" s="6"/>
      <c r="H65" s="10"/>
      <c r="I65" s="6"/>
      <c r="J65" s="6"/>
      <c r="K65" s="6"/>
      <c r="L65" s="7"/>
    </row>
    <row r="66" spans="1:12" ht="13.5" customHeight="1" x14ac:dyDescent="0.2">
      <c r="A66" s="1"/>
      <c r="B66" s="1"/>
      <c r="C66" s="1" t="s">
        <v>50</v>
      </c>
      <c r="D66" s="2">
        <f>SUM(E66,J66:L66)</f>
        <v>1</v>
      </c>
      <c r="E66" s="2" t="s">
        <v>169</v>
      </c>
      <c r="F66" s="5" t="s">
        <v>169</v>
      </c>
      <c r="G66" s="10" t="s">
        <v>169</v>
      </c>
      <c r="H66" s="10" t="s">
        <v>169</v>
      </c>
      <c r="I66" s="10" t="s">
        <v>169</v>
      </c>
      <c r="J66" s="10" t="s">
        <v>169</v>
      </c>
      <c r="K66" s="10" t="s">
        <v>169</v>
      </c>
      <c r="L66" s="7">
        <v>1</v>
      </c>
    </row>
    <row r="67" spans="1:12" ht="16.5" customHeight="1" x14ac:dyDescent="0.2">
      <c r="A67" s="1"/>
      <c r="B67" s="1" t="s">
        <v>25</v>
      </c>
      <c r="C67" s="1"/>
      <c r="D67" s="2">
        <f>SUM(E67,J67:L67)</f>
        <v>16</v>
      </c>
      <c r="E67" s="2">
        <f>SUM(G67:I67)</f>
        <v>2</v>
      </c>
      <c r="F67" s="5">
        <f t="shared" ref="F67" si="27">SUM(E67/$E$12)*100</f>
        <v>4.0080160320641281E-2</v>
      </c>
      <c r="G67" s="10" t="s">
        <v>169</v>
      </c>
      <c r="H67" s="10" t="s">
        <v>169</v>
      </c>
      <c r="I67" s="10">
        <v>2</v>
      </c>
      <c r="J67" s="10">
        <v>2</v>
      </c>
      <c r="K67" s="10">
        <v>3</v>
      </c>
      <c r="L67" s="7">
        <v>9</v>
      </c>
    </row>
    <row r="68" spans="1:12" ht="17.25" customHeight="1" x14ac:dyDescent="0.2">
      <c r="A68" s="1" t="s">
        <v>51</v>
      </c>
      <c r="B68" s="1"/>
      <c r="C68" s="1"/>
      <c r="D68" s="2">
        <f>SUM(E68,J68:L68)</f>
        <v>341</v>
      </c>
      <c r="E68" s="2">
        <f>SUM(G68:I68)</f>
        <v>47</v>
      </c>
      <c r="F68" s="5">
        <f>SUM(E68/$E$12)*100</f>
        <v>0.94188376753507019</v>
      </c>
      <c r="G68" s="33">
        <f>SUM(G69:G90)</f>
        <v>34</v>
      </c>
      <c r="H68" s="31" t="s">
        <v>169</v>
      </c>
      <c r="I68" s="33">
        <f>SUM(I69:I90)</f>
        <v>13</v>
      </c>
      <c r="J68" s="33">
        <f>SUM(J69:J90)</f>
        <v>16</v>
      </c>
      <c r="K68" s="33">
        <f>SUM(K69:K90)</f>
        <v>14</v>
      </c>
      <c r="L68" s="34">
        <f>SUM(L69:L90)</f>
        <v>264</v>
      </c>
    </row>
    <row r="69" spans="1:12" ht="18" customHeight="1" x14ac:dyDescent="0.2">
      <c r="A69" s="1"/>
      <c r="B69" s="1" t="s">
        <v>52</v>
      </c>
      <c r="C69" s="1"/>
      <c r="D69" s="2">
        <f>SUM(E69,J69:L69)</f>
        <v>3</v>
      </c>
      <c r="E69" s="2">
        <f>SUM(G69:I69)</f>
        <v>1</v>
      </c>
      <c r="F69" s="5">
        <f t="shared" si="25"/>
        <v>2.004008016032064E-2</v>
      </c>
      <c r="G69" s="6">
        <v>1</v>
      </c>
      <c r="H69" s="10" t="s">
        <v>169</v>
      </c>
      <c r="I69" s="10" t="s">
        <v>169</v>
      </c>
      <c r="J69" s="10">
        <v>1</v>
      </c>
      <c r="K69" s="10" t="s">
        <v>169</v>
      </c>
      <c r="L69" s="7">
        <v>1</v>
      </c>
    </row>
    <row r="70" spans="1:12" ht="18.75" customHeight="1" x14ac:dyDescent="0.2">
      <c r="A70" s="1"/>
      <c r="B70" s="1" t="s">
        <v>53</v>
      </c>
      <c r="C70" s="1"/>
      <c r="D70" s="2"/>
      <c r="E70" s="2"/>
      <c r="F70" s="5"/>
      <c r="G70" s="10"/>
      <c r="H70" s="10"/>
      <c r="I70" s="6"/>
      <c r="J70" s="6"/>
      <c r="K70" s="6"/>
      <c r="L70" s="7"/>
    </row>
    <row r="71" spans="1:12" ht="14.25" customHeight="1" x14ac:dyDescent="0.2">
      <c r="A71" s="1"/>
      <c r="B71" s="1"/>
      <c r="C71" s="1" t="s">
        <v>54</v>
      </c>
      <c r="D71" s="45"/>
      <c r="E71" s="45"/>
      <c r="G71" s="10"/>
      <c r="H71" s="10"/>
      <c r="I71" s="6"/>
      <c r="J71" s="6"/>
      <c r="K71" s="6"/>
      <c r="L71" s="7"/>
    </row>
    <row r="72" spans="1:12" ht="14.25" customHeight="1" x14ac:dyDescent="0.2">
      <c r="A72" s="1"/>
      <c r="B72" s="1"/>
      <c r="C72" s="1" t="s">
        <v>55</v>
      </c>
      <c r="D72" s="2">
        <f>SUM(E72,J72:L72)</f>
        <v>3</v>
      </c>
      <c r="E72" s="2" t="s">
        <v>169</v>
      </c>
      <c r="F72" s="5" t="s">
        <v>169</v>
      </c>
      <c r="G72" s="8" t="s">
        <v>169</v>
      </c>
      <c r="H72" s="8" t="s">
        <v>169</v>
      </c>
      <c r="I72" s="8" t="s">
        <v>169</v>
      </c>
      <c r="J72" s="8" t="s">
        <v>169</v>
      </c>
      <c r="K72" s="8" t="s">
        <v>169</v>
      </c>
      <c r="L72" s="9">
        <v>3</v>
      </c>
    </row>
    <row r="73" spans="1:12" ht="18.75" customHeight="1" x14ac:dyDescent="0.2">
      <c r="A73" s="1"/>
      <c r="B73" s="1" t="s">
        <v>56</v>
      </c>
      <c r="C73" s="1"/>
      <c r="D73" s="2">
        <f>SUM(E73,J73:L73)</f>
        <v>85</v>
      </c>
      <c r="E73" s="2">
        <f>SUM(G73:I73)</f>
        <v>6</v>
      </c>
      <c r="F73" s="5">
        <f t="shared" ref="F73" si="28">SUM(E73/$E$12)*100</f>
        <v>0.12024048096192384</v>
      </c>
      <c r="G73" s="10">
        <v>5</v>
      </c>
      <c r="H73" s="10" t="s">
        <v>169</v>
      </c>
      <c r="I73" s="10">
        <v>1</v>
      </c>
      <c r="J73" s="10" t="s">
        <v>169</v>
      </c>
      <c r="K73" s="10" t="s">
        <v>169</v>
      </c>
      <c r="L73" s="7">
        <v>79</v>
      </c>
    </row>
    <row r="74" spans="1:12" ht="16.5" customHeight="1" x14ac:dyDescent="0.2">
      <c r="A74" s="1"/>
      <c r="B74" s="1" t="s">
        <v>57</v>
      </c>
      <c r="C74" s="1"/>
      <c r="D74" s="2">
        <f>SUM(E74,J74:L74)</f>
        <v>5</v>
      </c>
      <c r="E74" s="2" t="s">
        <v>169</v>
      </c>
      <c r="F74" s="5" t="s">
        <v>169</v>
      </c>
      <c r="G74" s="10" t="s">
        <v>169</v>
      </c>
      <c r="H74" s="10" t="s">
        <v>169</v>
      </c>
      <c r="I74" s="10" t="s">
        <v>169</v>
      </c>
      <c r="J74" s="10" t="s">
        <v>169</v>
      </c>
      <c r="K74" s="10" t="s">
        <v>169</v>
      </c>
      <c r="L74" s="7">
        <v>5</v>
      </c>
    </row>
    <row r="75" spans="1:12" ht="18.75" customHeight="1" x14ac:dyDescent="0.2">
      <c r="A75" s="1"/>
      <c r="B75" s="1" t="s">
        <v>58</v>
      </c>
      <c r="C75" s="1"/>
      <c r="D75" s="14"/>
      <c r="E75" s="15"/>
      <c r="F75" s="12"/>
      <c r="G75" s="12"/>
      <c r="H75" s="12"/>
      <c r="I75" s="12"/>
      <c r="J75" s="12"/>
      <c r="K75" s="12"/>
      <c r="L75" s="13"/>
    </row>
    <row r="76" spans="1:12" ht="13.5" customHeight="1" x14ac:dyDescent="0.2">
      <c r="A76" s="1"/>
      <c r="B76" s="1"/>
      <c r="C76" s="1" t="s">
        <v>59</v>
      </c>
      <c r="D76" s="2">
        <f>SUM(E76,J76:L76)</f>
        <v>4</v>
      </c>
      <c r="E76" s="2" t="s">
        <v>169</v>
      </c>
      <c r="F76" s="5" t="s">
        <v>169</v>
      </c>
      <c r="G76" s="8" t="s">
        <v>169</v>
      </c>
      <c r="H76" s="8" t="s">
        <v>169</v>
      </c>
      <c r="I76" s="8" t="s">
        <v>169</v>
      </c>
      <c r="J76" s="8" t="s">
        <v>169</v>
      </c>
      <c r="K76" s="8" t="s">
        <v>169</v>
      </c>
      <c r="L76" s="9">
        <v>4</v>
      </c>
    </row>
    <row r="77" spans="1:12" ht="16.5" customHeight="1" x14ac:dyDescent="0.2">
      <c r="A77" s="1"/>
      <c r="B77" s="1" t="s">
        <v>60</v>
      </c>
      <c r="C77" s="1"/>
      <c r="D77" s="2"/>
      <c r="E77" s="2"/>
      <c r="F77" s="5"/>
      <c r="G77" s="8"/>
      <c r="H77" s="8"/>
      <c r="I77" s="8"/>
      <c r="J77" s="8"/>
      <c r="K77" s="8"/>
      <c r="L77" s="9"/>
    </row>
    <row r="78" spans="1:12" ht="12.75" customHeight="1" x14ac:dyDescent="0.2">
      <c r="A78" s="1"/>
      <c r="B78" s="1"/>
      <c r="C78" s="1" t="s">
        <v>61</v>
      </c>
      <c r="D78" s="2">
        <f>SUM(E78,J78:L78)</f>
        <v>74</v>
      </c>
      <c r="E78" s="2">
        <f>SUM(G78:I78)</f>
        <v>16</v>
      </c>
      <c r="F78" s="5">
        <f t="shared" si="25"/>
        <v>0.32064128256513025</v>
      </c>
      <c r="G78" s="10">
        <v>13</v>
      </c>
      <c r="H78" s="10" t="s">
        <v>169</v>
      </c>
      <c r="I78" s="10">
        <v>3</v>
      </c>
      <c r="J78" s="10">
        <v>1</v>
      </c>
      <c r="K78" s="10">
        <v>4</v>
      </c>
      <c r="L78" s="7">
        <v>53</v>
      </c>
    </row>
    <row r="79" spans="1:12" ht="18.75" customHeight="1" x14ac:dyDescent="0.2">
      <c r="A79" s="1"/>
      <c r="B79" s="1" t="s">
        <v>62</v>
      </c>
      <c r="C79" s="1"/>
      <c r="D79" s="2"/>
      <c r="E79" s="2"/>
      <c r="F79" s="5"/>
      <c r="G79" s="10"/>
      <c r="H79" s="10"/>
      <c r="I79" s="10"/>
      <c r="J79" s="6"/>
      <c r="K79" s="6"/>
      <c r="L79" s="7"/>
    </row>
    <row r="80" spans="1:12" ht="12.75" customHeight="1" x14ac:dyDescent="0.2">
      <c r="A80" s="1"/>
      <c r="B80" s="1"/>
      <c r="C80" s="1" t="s">
        <v>33</v>
      </c>
      <c r="D80" s="2">
        <f>SUM(E80,J80:L80)</f>
        <v>74</v>
      </c>
      <c r="E80" s="2">
        <f>SUM(G80:I80)</f>
        <v>15</v>
      </c>
      <c r="F80" s="5">
        <f t="shared" si="25"/>
        <v>0.30060120240480964</v>
      </c>
      <c r="G80" s="8">
        <v>10</v>
      </c>
      <c r="H80" s="8" t="s">
        <v>169</v>
      </c>
      <c r="I80" s="8">
        <v>5</v>
      </c>
      <c r="J80" s="8">
        <v>9</v>
      </c>
      <c r="K80" s="8">
        <v>4</v>
      </c>
      <c r="L80" s="9">
        <v>46</v>
      </c>
    </row>
    <row r="81" spans="1:12" ht="16.5" customHeight="1" x14ac:dyDescent="0.2">
      <c r="A81" s="1"/>
      <c r="B81" s="1" t="s">
        <v>63</v>
      </c>
      <c r="C81" s="1"/>
      <c r="D81" s="2">
        <f>SUM(E81,J81:L81)</f>
        <v>20</v>
      </c>
      <c r="E81" s="2">
        <f>SUM(G81:I81)</f>
        <v>3</v>
      </c>
      <c r="F81" s="5">
        <f t="shared" si="25"/>
        <v>6.0120240480961921E-2</v>
      </c>
      <c r="G81" s="10" t="s">
        <v>169</v>
      </c>
      <c r="H81" s="10" t="s">
        <v>169</v>
      </c>
      <c r="I81" s="6">
        <v>3</v>
      </c>
      <c r="J81" s="6">
        <v>1</v>
      </c>
      <c r="K81" s="10" t="s">
        <v>169</v>
      </c>
      <c r="L81" s="7">
        <v>16</v>
      </c>
    </row>
    <row r="82" spans="1:12" ht="17.25" customHeight="1" x14ac:dyDescent="0.2">
      <c r="A82" s="1"/>
      <c r="B82" s="1" t="s">
        <v>64</v>
      </c>
      <c r="C82" s="1"/>
      <c r="D82" s="2"/>
      <c r="E82" s="2"/>
      <c r="F82" s="5"/>
      <c r="G82" s="6"/>
      <c r="H82" s="6"/>
      <c r="I82" s="6"/>
      <c r="J82" s="6"/>
      <c r="K82" s="6"/>
      <c r="L82" s="7"/>
    </row>
    <row r="83" spans="1:12" ht="12.75" customHeight="1" x14ac:dyDescent="0.2">
      <c r="A83" s="1"/>
      <c r="B83" s="1"/>
      <c r="C83" s="1" t="s">
        <v>65</v>
      </c>
      <c r="D83" s="2">
        <f>SUM(E83,J83:L83)</f>
        <v>49</v>
      </c>
      <c r="E83" s="2">
        <f>SUM(G83:I83)</f>
        <v>1</v>
      </c>
      <c r="F83" s="5">
        <f t="shared" si="25"/>
        <v>2.004008016032064E-2</v>
      </c>
      <c r="G83" s="10">
        <v>1</v>
      </c>
      <c r="H83" s="8" t="s">
        <v>169</v>
      </c>
      <c r="I83" s="8" t="s">
        <v>169</v>
      </c>
      <c r="J83" s="10">
        <v>2</v>
      </c>
      <c r="K83" s="8">
        <v>4</v>
      </c>
      <c r="L83" s="11">
        <v>42</v>
      </c>
    </row>
    <row r="84" spans="1:12" ht="17.25" customHeight="1" x14ac:dyDescent="0.2">
      <c r="A84" s="1"/>
      <c r="B84" s="1" t="s">
        <v>66</v>
      </c>
      <c r="C84" s="1"/>
      <c r="D84" s="2"/>
      <c r="E84" s="2"/>
      <c r="F84" s="5"/>
      <c r="G84" s="10"/>
      <c r="H84" s="10"/>
      <c r="I84" s="10"/>
      <c r="J84" s="10"/>
      <c r="K84" s="10"/>
      <c r="L84" s="11"/>
    </row>
    <row r="85" spans="1:12" ht="12.75" customHeight="1" x14ac:dyDescent="0.2">
      <c r="A85" s="1"/>
      <c r="B85" s="1"/>
      <c r="C85" s="1" t="s">
        <v>67</v>
      </c>
      <c r="D85" s="2">
        <f>SUM(E85,J85:L85)</f>
        <v>8</v>
      </c>
      <c r="E85" s="2">
        <f t="shared" ref="E85:E96" si="29">SUM(G85:I85)</f>
        <v>2</v>
      </c>
      <c r="F85" s="5">
        <f t="shared" ref="F85:F90" si="30">SUM(E85/$E$12)*100</f>
        <v>4.0080160320641281E-2</v>
      </c>
      <c r="G85" s="10">
        <v>2</v>
      </c>
      <c r="H85" s="10" t="s">
        <v>169</v>
      </c>
      <c r="I85" s="10" t="s">
        <v>169</v>
      </c>
      <c r="J85" s="10" t="s">
        <v>169</v>
      </c>
      <c r="K85" s="10">
        <v>2</v>
      </c>
      <c r="L85" s="11">
        <v>4</v>
      </c>
    </row>
    <row r="86" spans="1:12" ht="16.5" customHeight="1" x14ac:dyDescent="0.2">
      <c r="A86" s="1"/>
      <c r="B86" s="1" t="s">
        <v>68</v>
      </c>
      <c r="C86" s="1"/>
      <c r="D86" s="2">
        <f>SUM(E86,J86:L86)</f>
        <v>2</v>
      </c>
      <c r="E86" s="2" t="s">
        <v>169</v>
      </c>
      <c r="F86" s="5" t="s">
        <v>169</v>
      </c>
      <c r="G86" s="10" t="s">
        <v>169</v>
      </c>
      <c r="H86" s="10" t="s">
        <v>169</v>
      </c>
      <c r="I86" s="10" t="s">
        <v>169</v>
      </c>
      <c r="J86" s="10">
        <v>1</v>
      </c>
      <c r="K86" s="10" t="s">
        <v>169</v>
      </c>
      <c r="L86" s="11">
        <v>1</v>
      </c>
    </row>
    <row r="87" spans="1:12" ht="17.25" customHeight="1" x14ac:dyDescent="0.2">
      <c r="A87" s="1"/>
      <c r="B87" s="1" t="s">
        <v>180</v>
      </c>
      <c r="C87" s="1"/>
      <c r="D87" s="2"/>
      <c r="E87" s="2"/>
      <c r="F87" s="5"/>
      <c r="G87" s="10"/>
      <c r="H87" s="10"/>
      <c r="I87" s="10"/>
      <c r="J87" s="10"/>
      <c r="K87" s="10"/>
      <c r="L87" s="11"/>
    </row>
    <row r="88" spans="1:12" ht="12.75" customHeight="1" x14ac:dyDescent="0.2">
      <c r="A88" s="1"/>
      <c r="B88" s="1"/>
      <c r="C88" s="1" t="s">
        <v>181</v>
      </c>
      <c r="D88" s="2"/>
      <c r="E88" s="2"/>
      <c r="F88" s="5"/>
      <c r="G88" s="10"/>
      <c r="H88" s="10"/>
      <c r="I88" s="10"/>
      <c r="J88" s="10"/>
      <c r="K88" s="10"/>
      <c r="L88" s="11"/>
    </row>
    <row r="89" spans="1:12" ht="12.75" customHeight="1" x14ac:dyDescent="0.2">
      <c r="A89" s="1"/>
      <c r="B89" s="1"/>
      <c r="C89" s="1" t="s">
        <v>182</v>
      </c>
      <c r="D89" s="2">
        <f>SUM(E89,J89:L89)</f>
        <v>1</v>
      </c>
      <c r="E89" s="2">
        <f t="shared" ref="E89" si="31">SUM(G89:I89)</f>
        <v>1</v>
      </c>
      <c r="F89" s="5">
        <f t="shared" ref="F89" si="32">SUM(E89/$E$12)*100</f>
        <v>2.004008016032064E-2</v>
      </c>
      <c r="G89" s="10">
        <v>1</v>
      </c>
      <c r="H89" s="10" t="s">
        <v>169</v>
      </c>
      <c r="I89" s="10" t="s">
        <v>169</v>
      </c>
      <c r="J89" s="10" t="s">
        <v>169</v>
      </c>
      <c r="K89" s="10" t="s">
        <v>169</v>
      </c>
      <c r="L89" s="11" t="s">
        <v>169</v>
      </c>
    </row>
    <row r="90" spans="1:12" ht="18.75" customHeight="1" x14ac:dyDescent="0.2">
      <c r="A90" s="1"/>
      <c r="B90" s="1" t="s">
        <v>17</v>
      </c>
      <c r="C90" s="1"/>
      <c r="D90" s="2">
        <f>SUM(E90,J90:L90)</f>
        <v>13</v>
      </c>
      <c r="E90" s="2">
        <f t="shared" si="29"/>
        <v>2</v>
      </c>
      <c r="F90" s="5">
        <f t="shared" si="30"/>
        <v>4.0080160320641281E-2</v>
      </c>
      <c r="G90" s="10">
        <v>1</v>
      </c>
      <c r="H90" s="10" t="s">
        <v>169</v>
      </c>
      <c r="I90" s="10">
        <v>1</v>
      </c>
      <c r="J90" s="10">
        <v>1</v>
      </c>
      <c r="K90" s="10" t="s">
        <v>169</v>
      </c>
      <c r="L90" s="11">
        <v>10</v>
      </c>
    </row>
    <row r="91" spans="1:12" ht="18.75" customHeight="1" x14ac:dyDescent="0.2">
      <c r="A91" s="1" t="s">
        <v>69</v>
      </c>
      <c r="B91" s="1"/>
      <c r="C91" s="1"/>
      <c r="D91" s="2">
        <f>SUM(E91,J91:L91)</f>
        <v>4635</v>
      </c>
      <c r="E91" s="2">
        <f t="shared" si="29"/>
        <v>3078</v>
      </c>
      <c r="F91" s="5">
        <f>SUM(E91/$E$12)*100</f>
        <v>61.68336673346694</v>
      </c>
      <c r="G91" s="33">
        <f t="shared" ref="G91:L91" si="33">SUM(G92:G112)</f>
        <v>2292</v>
      </c>
      <c r="H91" s="33">
        <f t="shared" si="33"/>
        <v>172</v>
      </c>
      <c r="I91" s="33">
        <f t="shared" si="33"/>
        <v>614</v>
      </c>
      <c r="J91" s="33">
        <f t="shared" si="33"/>
        <v>609</v>
      </c>
      <c r="K91" s="33">
        <f t="shared" si="33"/>
        <v>307</v>
      </c>
      <c r="L91" s="34">
        <f t="shared" si="33"/>
        <v>641</v>
      </c>
    </row>
    <row r="92" spans="1:12" ht="17.25" customHeight="1" x14ac:dyDescent="0.2">
      <c r="A92" s="1"/>
      <c r="B92" s="1" t="s">
        <v>70</v>
      </c>
      <c r="C92" s="1"/>
      <c r="D92" s="2">
        <f t="shared" ref="D92" si="34">SUM(E92,J92:L92)</f>
        <v>212</v>
      </c>
      <c r="E92" s="2">
        <f t="shared" si="29"/>
        <v>25</v>
      </c>
      <c r="F92" s="5">
        <f t="shared" si="25"/>
        <v>0.50100200400801598</v>
      </c>
      <c r="G92" s="10">
        <v>12</v>
      </c>
      <c r="H92" s="10">
        <v>5</v>
      </c>
      <c r="I92" s="10">
        <v>8</v>
      </c>
      <c r="J92" s="10">
        <v>9</v>
      </c>
      <c r="K92" s="10">
        <v>6</v>
      </c>
      <c r="L92" s="7">
        <v>172</v>
      </c>
    </row>
    <row r="93" spans="1:12" ht="17.25" customHeight="1" x14ac:dyDescent="0.2">
      <c r="A93" s="1"/>
      <c r="B93" s="1" t="s">
        <v>205</v>
      </c>
      <c r="C93" s="1"/>
      <c r="D93" s="2"/>
      <c r="E93" s="2"/>
      <c r="F93" s="5"/>
      <c r="G93" s="10"/>
      <c r="H93" s="10"/>
      <c r="I93" s="10"/>
      <c r="J93" s="10"/>
      <c r="K93" s="10"/>
      <c r="L93" s="7"/>
    </row>
    <row r="94" spans="1:12" ht="12.75" customHeight="1" x14ac:dyDescent="0.2">
      <c r="A94" s="1"/>
      <c r="B94" s="1"/>
      <c r="C94" s="1" t="s">
        <v>206</v>
      </c>
      <c r="D94" s="2"/>
      <c r="E94" s="2"/>
      <c r="F94" s="5"/>
      <c r="G94" s="10"/>
      <c r="H94" s="10"/>
      <c r="I94" s="10"/>
      <c r="J94" s="10"/>
      <c r="K94" s="10"/>
      <c r="L94" s="7"/>
    </row>
    <row r="95" spans="1:12" ht="12.75" customHeight="1" x14ac:dyDescent="0.2">
      <c r="A95" s="1"/>
      <c r="B95" s="1"/>
      <c r="C95" s="1" t="s">
        <v>183</v>
      </c>
      <c r="D95" s="2">
        <f t="shared" ref="D95" si="35">SUM(E95,J95:L95)</f>
        <v>1</v>
      </c>
      <c r="E95" s="2">
        <f>SUM(G95:I95)</f>
        <v>1</v>
      </c>
      <c r="F95" s="5">
        <f t="shared" ref="F95" si="36">SUM(E95/$E$12)*100</f>
        <v>2.004008016032064E-2</v>
      </c>
      <c r="G95" s="6">
        <v>1</v>
      </c>
      <c r="H95" s="10" t="s">
        <v>169</v>
      </c>
      <c r="I95" s="10" t="s">
        <v>169</v>
      </c>
      <c r="J95" s="10" t="s">
        <v>169</v>
      </c>
      <c r="K95" s="10" t="s">
        <v>169</v>
      </c>
      <c r="L95" s="11" t="s">
        <v>169</v>
      </c>
    </row>
    <row r="96" spans="1:12" ht="18.75" customHeight="1" x14ac:dyDescent="0.2">
      <c r="A96" s="1"/>
      <c r="B96" s="1" t="s">
        <v>71</v>
      </c>
      <c r="C96" s="1"/>
      <c r="D96" s="2">
        <f t="shared" ref="D96:D101" si="37">SUM(E96,J96:L96)</f>
        <v>614</v>
      </c>
      <c r="E96" s="2">
        <f t="shared" si="29"/>
        <v>505</v>
      </c>
      <c r="F96" s="5">
        <f t="shared" si="25"/>
        <v>10.120240480961924</v>
      </c>
      <c r="G96" s="10">
        <v>389</v>
      </c>
      <c r="H96" s="10">
        <v>24</v>
      </c>
      <c r="I96" s="6">
        <v>92</v>
      </c>
      <c r="J96" s="10">
        <v>60</v>
      </c>
      <c r="K96" s="10">
        <v>22</v>
      </c>
      <c r="L96" s="7">
        <v>27</v>
      </c>
    </row>
    <row r="97" spans="1:12" ht="18.75" customHeight="1" x14ac:dyDescent="0.2">
      <c r="A97" s="1"/>
      <c r="B97" s="1" t="s">
        <v>72</v>
      </c>
      <c r="C97" s="1"/>
      <c r="D97" s="2"/>
      <c r="E97" s="2"/>
      <c r="F97" s="5"/>
      <c r="G97" s="10"/>
      <c r="H97" s="10"/>
      <c r="I97" s="10"/>
      <c r="J97" s="10"/>
      <c r="K97" s="10"/>
      <c r="L97" s="7"/>
    </row>
    <row r="98" spans="1:12" ht="12.75" customHeight="1" x14ac:dyDescent="0.2">
      <c r="A98" s="1"/>
      <c r="B98" s="1"/>
      <c r="C98" s="1" t="s">
        <v>73</v>
      </c>
      <c r="D98" s="2">
        <f t="shared" si="37"/>
        <v>17</v>
      </c>
      <c r="E98" s="2">
        <f>SUM(G98:I98)</f>
        <v>13</v>
      </c>
      <c r="F98" s="5">
        <f t="shared" ref="F98" si="38">SUM(E98/$E$12)*100</f>
        <v>0.26052104208416832</v>
      </c>
      <c r="G98" s="6">
        <v>8</v>
      </c>
      <c r="H98" s="10">
        <v>4</v>
      </c>
      <c r="I98" s="10">
        <v>1</v>
      </c>
      <c r="J98" s="10">
        <v>1</v>
      </c>
      <c r="K98" s="10" t="s">
        <v>169</v>
      </c>
      <c r="L98" s="11">
        <v>3</v>
      </c>
    </row>
    <row r="99" spans="1:12" ht="13.5" customHeight="1" x14ac:dyDescent="0.2">
      <c r="A99" s="1"/>
      <c r="B99" s="1" t="s">
        <v>184</v>
      </c>
      <c r="C99" s="1"/>
      <c r="D99" s="2"/>
      <c r="E99" s="2"/>
      <c r="F99" s="5"/>
      <c r="G99" s="6"/>
      <c r="H99" s="10"/>
      <c r="I99" s="10"/>
      <c r="J99" s="10"/>
      <c r="K99" s="10"/>
      <c r="L99" s="11"/>
    </row>
    <row r="100" spans="1:12" ht="12.75" customHeight="1" x14ac:dyDescent="0.2">
      <c r="A100" s="1"/>
      <c r="B100" s="1"/>
      <c r="C100" s="1" t="s">
        <v>185</v>
      </c>
      <c r="D100" s="2">
        <f t="shared" si="37"/>
        <v>1</v>
      </c>
      <c r="E100" s="2" t="s">
        <v>169</v>
      </c>
      <c r="F100" s="5" t="s">
        <v>169</v>
      </c>
      <c r="G100" s="10" t="s">
        <v>169</v>
      </c>
      <c r="H100" s="10" t="s">
        <v>169</v>
      </c>
      <c r="I100" s="10" t="s">
        <v>169</v>
      </c>
      <c r="J100" s="10" t="s">
        <v>169</v>
      </c>
      <c r="K100" s="10">
        <v>1</v>
      </c>
      <c r="L100" s="11" t="s">
        <v>169</v>
      </c>
    </row>
    <row r="101" spans="1:12" ht="18" customHeight="1" x14ac:dyDescent="0.2">
      <c r="A101" s="1"/>
      <c r="B101" s="1" t="s">
        <v>74</v>
      </c>
      <c r="C101" s="1"/>
      <c r="D101" s="2">
        <f t="shared" si="37"/>
        <v>6</v>
      </c>
      <c r="E101" s="2">
        <f>SUM(G101:I101)</f>
        <v>2</v>
      </c>
      <c r="F101" s="5">
        <f t="shared" ref="F101" si="39">SUM(E101/$E$12)*100</f>
        <v>4.0080160320641281E-2</v>
      </c>
      <c r="G101" s="10" t="s">
        <v>169</v>
      </c>
      <c r="H101" s="10" t="s">
        <v>169</v>
      </c>
      <c r="I101" s="10">
        <v>2</v>
      </c>
      <c r="J101" s="10" t="s">
        <v>169</v>
      </c>
      <c r="K101" s="10">
        <v>1</v>
      </c>
      <c r="L101" s="7">
        <v>3</v>
      </c>
    </row>
    <row r="102" spans="1:12" ht="17.25" customHeight="1" x14ac:dyDescent="0.2">
      <c r="A102" s="1"/>
      <c r="B102" s="1" t="s">
        <v>75</v>
      </c>
      <c r="C102" s="1"/>
      <c r="D102" s="2">
        <f>SUM(E102,J102:L102)</f>
        <v>2515</v>
      </c>
      <c r="E102" s="2">
        <f t="shared" ref="E102:E107" si="40">SUM(G102:I102)</f>
        <v>1636</v>
      </c>
      <c r="F102" s="5">
        <f t="shared" ref="F102:F107" si="41">SUM(E102/$E$12)*100</f>
        <v>32.785571142284567</v>
      </c>
      <c r="G102" s="10">
        <v>1283</v>
      </c>
      <c r="H102" s="10">
        <v>82</v>
      </c>
      <c r="I102" s="10">
        <v>271</v>
      </c>
      <c r="J102" s="10">
        <v>349</v>
      </c>
      <c r="K102" s="10">
        <v>210</v>
      </c>
      <c r="L102" s="7">
        <v>320</v>
      </c>
    </row>
    <row r="103" spans="1:12" ht="17.25" customHeight="1" x14ac:dyDescent="0.2">
      <c r="A103" s="1"/>
      <c r="B103" s="1" t="s">
        <v>76</v>
      </c>
      <c r="C103" s="1"/>
      <c r="D103" s="2">
        <f>SUM(E103,J103:L103)</f>
        <v>301</v>
      </c>
      <c r="E103" s="2">
        <f>SUM(G103:I103)</f>
        <v>191</v>
      </c>
      <c r="F103" s="5">
        <f>SUM(E103/$E$12)*100</f>
        <v>3.8276553106212425</v>
      </c>
      <c r="G103" s="10">
        <v>131</v>
      </c>
      <c r="H103" s="10">
        <v>12</v>
      </c>
      <c r="I103" s="6">
        <v>48</v>
      </c>
      <c r="J103" s="10">
        <v>63</v>
      </c>
      <c r="K103" s="10">
        <v>12</v>
      </c>
      <c r="L103" s="7">
        <v>35</v>
      </c>
    </row>
    <row r="104" spans="1:12" ht="17.25" customHeight="1" x14ac:dyDescent="0.2">
      <c r="A104" s="1"/>
      <c r="B104" s="1" t="s">
        <v>77</v>
      </c>
      <c r="C104" s="1"/>
      <c r="D104" s="2">
        <f>SUM(E104,J104:L104)</f>
        <v>179</v>
      </c>
      <c r="E104" s="2">
        <f t="shared" ref="E104" si="42">SUM(G104:I104)</f>
        <v>120</v>
      </c>
      <c r="F104" s="5">
        <f t="shared" ref="F104" si="43">SUM(E104/$E$12)*100</f>
        <v>2.4048096192384771</v>
      </c>
      <c r="G104" s="10">
        <v>71</v>
      </c>
      <c r="H104" s="10">
        <v>17</v>
      </c>
      <c r="I104" s="10">
        <v>32</v>
      </c>
      <c r="J104" s="10">
        <v>27</v>
      </c>
      <c r="K104" s="10">
        <v>14</v>
      </c>
      <c r="L104" s="7">
        <v>18</v>
      </c>
    </row>
    <row r="105" spans="1:12" ht="17.25" customHeight="1" x14ac:dyDescent="0.2">
      <c r="A105" s="1"/>
      <c r="B105" s="1" t="s">
        <v>186</v>
      </c>
      <c r="C105" s="1"/>
      <c r="D105" s="2">
        <f>SUM(G105:L105)</f>
        <v>2</v>
      </c>
      <c r="E105" s="2" t="s">
        <v>169</v>
      </c>
      <c r="F105" s="5" t="s">
        <v>169</v>
      </c>
      <c r="G105" s="8" t="s">
        <v>169</v>
      </c>
      <c r="H105" s="8" t="s">
        <v>169</v>
      </c>
      <c r="I105" s="8" t="s">
        <v>169</v>
      </c>
      <c r="J105" s="8" t="s">
        <v>169</v>
      </c>
      <c r="K105" s="8">
        <v>2</v>
      </c>
      <c r="L105" s="9" t="s">
        <v>169</v>
      </c>
    </row>
    <row r="106" spans="1:12" ht="17.25" customHeight="1" x14ac:dyDescent="0.2">
      <c r="A106" s="1"/>
      <c r="B106" s="1" t="s">
        <v>187</v>
      </c>
      <c r="C106" s="1"/>
      <c r="D106" s="2">
        <f t="shared" ref="D106" si="44">SUM(E106,J106:L106)</f>
        <v>6</v>
      </c>
      <c r="E106" s="2" t="s">
        <v>169</v>
      </c>
      <c r="F106" s="5" t="s">
        <v>169</v>
      </c>
      <c r="G106" s="10" t="s">
        <v>169</v>
      </c>
      <c r="H106" s="10" t="s">
        <v>169</v>
      </c>
      <c r="I106" s="10" t="s">
        <v>169</v>
      </c>
      <c r="J106" s="10" t="s">
        <v>169</v>
      </c>
      <c r="K106" s="10" t="s">
        <v>169</v>
      </c>
      <c r="L106" s="7">
        <v>6</v>
      </c>
    </row>
    <row r="107" spans="1:12" ht="17.25" customHeight="1" x14ac:dyDescent="0.2">
      <c r="A107" s="1"/>
      <c r="B107" s="1" t="s">
        <v>78</v>
      </c>
      <c r="C107" s="1"/>
      <c r="D107" s="2">
        <f t="shared" ref="D107:D112" si="45">SUM(E107,J107:L107)</f>
        <v>277</v>
      </c>
      <c r="E107" s="2">
        <f t="shared" si="40"/>
        <v>207</v>
      </c>
      <c r="F107" s="5">
        <f t="shared" si="41"/>
        <v>4.1482965931863731</v>
      </c>
      <c r="G107" s="6">
        <v>128</v>
      </c>
      <c r="H107" s="6">
        <v>14</v>
      </c>
      <c r="I107" s="6">
        <v>65</v>
      </c>
      <c r="J107" s="6">
        <v>39</v>
      </c>
      <c r="K107" s="6">
        <v>16</v>
      </c>
      <c r="L107" s="7">
        <v>15</v>
      </c>
    </row>
    <row r="108" spans="1:12" ht="17.25" customHeight="1" x14ac:dyDescent="0.2">
      <c r="A108" s="1"/>
      <c r="B108" s="22" t="s">
        <v>79</v>
      </c>
      <c r="C108" s="1"/>
      <c r="D108" s="2"/>
      <c r="E108" s="2"/>
      <c r="F108" s="5"/>
      <c r="G108" s="10"/>
      <c r="H108" s="10"/>
      <c r="I108" s="6"/>
      <c r="J108" s="10"/>
      <c r="K108" s="10"/>
      <c r="L108" s="11"/>
    </row>
    <row r="109" spans="1:12" ht="13.5" customHeight="1" x14ac:dyDescent="0.2">
      <c r="A109" s="1"/>
      <c r="B109" s="1"/>
      <c r="C109" s="1" t="s">
        <v>80</v>
      </c>
      <c r="D109" s="2"/>
      <c r="E109" s="2"/>
      <c r="F109" s="5"/>
      <c r="G109" s="6"/>
      <c r="H109" s="10"/>
      <c r="I109" s="10"/>
      <c r="J109" s="6"/>
      <c r="K109" s="6"/>
      <c r="L109" s="7"/>
    </row>
    <row r="110" spans="1:12" ht="13.5" customHeight="1" x14ac:dyDescent="0.2">
      <c r="A110" s="1"/>
      <c r="B110" s="1"/>
      <c r="C110" s="1" t="s">
        <v>81</v>
      </c>
      <c r="D110" s="2">
        <f t="shared" ref="D110" si="46">SUM(E110,J110:L110)</f>
        <v>351</v>
      </c>
      <c r="E110" s="2">
        <f>SUM(G110:I110)</f>
        <v>269</v>
      </c>
      <c r="F110" s="5">
        <f t="shared" ref="F110:F124" si="47">SUM(E110/$E$12)*100</f>
        <v>5.3907815631262528</v>
      </c>
      <c r="G110" s="10">
        <v>173</v>
      </c>
      <c r="H110" s="10">
        <v>13</v>
      </c>
      <c r="I110" s="10">
        <v>83</v>
      </c>
      <c r="J110" s="10">
        <v>43</v>
      </c>
      <c r="K110" s="10">
        <v>15</v>
      </c>
      <c r="L110" s="7">
        <v>24</v>
      </c>
    </row>
    <row r="111" spans="1:12" ht="18" customHeight="1" x14ac:dyDescent="0.2">
      <c r="A111" s="1"/>
      <c r="B111" s="1" t="s">
        <v>82</v>
      </c>
      <c r="C111" s="1"/>
      <c r="D111" s="2">
        <f t="shared" si="45"/>
        <v>141</v>
      </c>
      <c r="E111" s="2">
        <f>SUM(G111:I111)</f>
        <v>105</v>
      </c>
      <c r="F111" s="5">
        <f t="shared" si="47"/>
        <v>2.1042084168336674</v>
      </c>
      <c r="G111" s="10">
        <v>94</v>
      </c>
      <c r="H111" s="10">
        <v>1</v>
      </c>
      <c r="I111" s="6">
        <v>10</v>
      </c>
      <c r="J111" s="6">
        <v>13</v>
      </c>
      <c r="K111" s="6">
        <v>8</v>
      </c>
      <c r="L111" s="7">
        <v>15</v>
      </c>
    </row>
    <row r="112" spans="1:12" ht="17.25" customHeight="1" x14ac:dyDescent="0.2">
      <c r="A112" s="1"/>
      <c r="B112" s="1" t="s">
        <v>25</v>
      </c>
      <c r="C112" s="1"/>
      <c r="D112" s="2">
        <f t="shared" si="45"/>
        <v>12</v>
      </c>
      <c r="E112" s="2">
        <f>SUM(G112:I112)</f>
        <v>4</v>
      </c>
      <c r="F112" s="5">
        <f t="shared" si="47"/>
        <v>8.0160320641282562E-2</v>
      </c>
      <c r="G112" s="10">
        <v>2</v>
      </c>
      <c r="H112" s="10" t="s">
        <v>169</v>
      </c>
      <c r="I112" s="10">
        <v>2</v>
      </c>
      <c r="J112" s="10">
        <v>5</v>
      </c>
      <c r="K112" s="10" t="s">
        <v>169</v>
      </c>
      <c r="L112" s="7">
        <v>3</v>
      </c>
    </row>
    <row r="113" spans="1:12" ht="18.75" customHeight="1" x14ac:dyDescent="0.2">
      <c r="A113" s="1" t="s">
        <v>83</v>
      </c>
      <c r="B113" s="1"/>
      <c r="C113" s="1"/>
      <c r="D113" s="2">
        <f>SUM(E113,J113:L113)</f>
        <v>506</v>
      </c>
      <c r="E113" s="2">
        <f>SUM(G113:I113)</f>
        <v>51</v>
      </c>
      <c r="F113" s="5">
        <f>SUM(E113/$E$12)*100</f>
        <v>1.0220440881763528</v>
      </c>
      <c r="G113" s="2">
        <f t="shared" ref="G113:L113" si="48">SUM(G114:G130)</f>
        <v>30</v>
      </c>
      <c r="H113" s="2">
        <f t="shared" si="48"/>
        <v>4</v>
      </c>
      <c r="I113" s="2">
        <f t="shared" si="48"/>
        <v>17</v>
      </c>
      <c r="J113" s="2">
        <f t="shared" si="48"/>
        <v>43</v>
      </c>
      <c r="K113" s="2">
        <f t="shared" si="48"/>
        <v>39</v>
      </c>
      <c r="L113" s="4">
        <f t="shared" si="48"/>
        <v>373</v>
      </c>
    </row>
    <row r="114" spans="1:12" ht="18" customHeight="1" x14ac:dyDescent="0.2">
      <c r="A114" s="1"/>
      <c r="B114" s="1" t="s">
        <v>84</v>
      </c>
      <c r="C114" s="1"/>
      <c r="D114" s="2">
        <f t="shared" ref="D114:D115" si="49">SUM(E114,J114:L114)</f>
        <v>52</v>
      </c>
      <c r="E114" s="2">
        <f t="shared" ref="E114:E115" si="50">SUM(G114:I114)</f>
        <v>11</v>
      </c>
      <c r="F114" s="5">
        <f t="shared" si="47"/>
        <v>0.22044088176352705</v>
      </c>
      <c r="G114" s="12">
        <v>6</v>
      </c>
      <c r="H114" s="10">
        <v>1</v>
      </c>
      <c r="I114" s="12">
        <v>4</v>
      </c>
      <c r="J114" s="12">
        <v>22</v>
      </c>
      <c r="K114" s="12">
        <v>11</v>
      </c>
      <c r="L114" s="13">
        <v>8</v>
      </c>
    </row>
    <row r="115" spans="1:12" ht="18" customHeight="1" x14ac:dyDescent="0.2">
      <c r="A115" s="1"/>
      <c r="B115" s="1" t="s">
        <v>85</v>
      </c>
      <c r="C115" s="1"/>
      <c r="D115" s="2">
        <f t="shared" si="49"/>
        <v>10</v>
      </c>
      <c r="E115" s="2">
        <f t="shared" si="50"/>
        <v>8</v>
      </c>
      <c r="F115" s="5">
        <f t="shared" si="47"/>
        <v>0.16032064128256512</v>
      </c>
      <c r="G115" s="10">
        <v>5</v>
      </c>
      <c r="H115" s="10">
        <v>1</v>
      </c>
      <c r="I115" s="10">
        <v>2</v>
      </c>
      <c r="J115" s="10">
        <v>2</v>
      </c>
      <c r="K115" s="10" t="s">
        <v>169</v>
      </c>
      <c r="L115" s="11" t="s">
        <v>169</v>
      </c>
    </row>
    <row r="116" spans="1:12" ht="18" customHeight="1" x14ac:dyDescent="0.2">
      <c r="A116" s="1"/>
      <c r="B116" s="1" t="s">
        <v>86</v>
      </c>
      <c r="C116" s="1"/>
      <c r="D116" s="2">
        <f>SUM(E116,J116:L116)</f>
        <v>44</v>
      </c>
      <c r="E116" s="2" t="s">
        <v>169</v>
      </c>
      <c r="F116" s="5" t="s">
        <v>169</v>
      </c>
      <c r="G116" s="10" t="s">
        <v>169</v>
      </c>
      <c r="H116" s="10" t="s">
        <v>169</v>
      </c>
      <c r="I116" s="10" t="s">
        <v>169</v>
      </c>
      <c r="J116" s="10">
        <v>4</v>
      </c>
      <c r="K116" s="10">
        <v>4</v>
      </c>
      <c r="L116" s="11">
        <v>36</v>
      </c>
    </row>
    <row r="117" spans="1:12" ht="18" customHeight="1" x14ac:dyDescent="0.2">
      <c r="A117" s="1"/>
      <c r="B117" s="1" t="s">
        <v>87</v>
      </c>
      <c r="C117" s="1"/>
      <c r="D117" s="2">
        <f>SUM(E117,J117:L117)</f>
        <v>1</v>
      </c>
      <c r="E117" s="2">
        <f>SUM(G117:I117)</f>
        <v>1</v>
      </c>
      <c r="F117" s="5">
        <f t="shared" si="47"/>
        <v>2.004008016032064E-2</v>
      </c>
      <c r="G117" s="6">
        <v>1</v>
      </c>
      <c r="H117" s="10" t="s">
        <v>169</v>
      </c>
      <c r="I117" s="10" t="s">
        <v>169</v>
      </c>
      <c r="J117" s="10" t="s">
        <v>169</v>
      </c>
      <c r="K117" s="10" t="s">
        <v>169</v>
      </c>
      <c r="L117" s="11" t="s">
        <v>169</v>
      </c>
    </row>
    <row r="118" spans="1:12" ht="18" customHeight="1" x14ac:dyDescent="0.2">
      <c r="A118" s="1"/>
      <c r="B118" s="1" t="s">
        <v>88</v>
      </c>
      <c r="C118" s="1"/>
      <c r="D118" s="2">
        <f t="shared" ref="D118:D121" si="51">SUM(E118,J118:L118)</f>
        <v>21</v>
      </c>
      <c r="E118" s="2">
        <f t="shared" ref="E118:E121" si="52">SUM(G118:I118)</f>
        <v>5</v>
      </c>
      <c r="F118" s="5">
        <f t="shared" si="47"/>
        <v>0.1002004008016032</v>
      </c>
      <c r="G118" s="12">
        <v>3</v>
      </c>
      <c r="H118" s="12" t="s">
        <v>169</v>
      </c>
      <c r="I118" s="12">
        <v>2</v>
      </c>
      <c r="J118" s="12">
        <v>1</v>
      </c>
      <c r="K118" s="12">
        <v>2</v>
      </c>
      <c r="L118" s="13">
        <v>13</v>
      </c>
    </row>
    <row r="119" spans="1:12" ht="18" customHeight="1" x14ac:dyDescent="0.2">
      <c r="A119" s="1"/>
      <c r="B119" s="1" t="s">
        <v>89</v>
      </c>
      <c r="C119" s="1"/>
      <c r="D119" s="2">
        <f t="shared" si="51"/>
        <v>4</v>
      </c>
      <c r="E119" s="2" t="s">
        <v>169</v>
      </c>
      <c r="F119" s="5" t="s">
        <v>169</v>
      </c>
      <c r="G119" s="10" t="s">
        <v>169</v>
      </c>
      <c r="H119" s="10" t="s">
        <v>169</v>
      </c>
      <c r="I119" s="10" t="s">
        <v>169</v>
      </c>
      <c r="J119" s="10" t="s">
        <v>169</v>
      </c>
      <c r="K119" s="10" t="s">
        <v>169</v>
      </c>
      <c r="L119" s="7">
        <v>4</v>
      </c>
    </row>
    <row r="120" spans="1:12" ht="18" customHeight="1" x14ac:dyDescent="0.2">
      <c r="A120" s="1"/>
      <c r="B120" s="1" t="s">
        <v>90</v>
      </c>
      <c r="C120" s="1"/>
      <c r="D120" s="2">
        <f t="shared" si="51"/>
        <v>6</v>
      </c>
      <c r="E120" s="2">
        <f t="shared" si="52"/>
        <v>3</v>
      </c>
      <c r="F120" s="5">
        <f t="shared" si="47"/>
        <v>6.0120240480961921E-2</v>
      </c>
      <c r="G120" s="10">
        <v>2</v>
      </c>
      <c r="H120" s="12">
        <v>1</v>
      </c>
      <c r="I120" s="12" t="s">
        <v>169</v>
      </c>
      <c r="J120" s="12" t="s">
        <v>169</v>
      </c>
      <c r="K120" s="12" t="s">
        <v>169</v>
      </c>
      <c r="L120" s="18">
        <v>3</v>
      </c>
    </row>
    <row r="121" spans="1:12" ht="18" customHeight="1" x14ac:dyDescent="0.2">
      <c r="A121" s="1"/>
      <c r="B121" s="1" t="s">
        <v>91</v>
      </c>
      <c r="C121" s="1"/>
      <c r="D121" s="2">
        <f t="shared" si="51"/>
        <v>108</v>
      </c>
      <c r="E121" s="2">
        <f t="shared" si="52"/>
        <v>10</v>
      </c>
      <c r="F121" s="5">
        <f t="shared" si="47"/>
        <v>0.20040080160320639</v>
      </c>
      <c r="G121" s="10">
        <v>4</v>
      </c>
      <c r="H121" s="10">
        <v>1</v>
      </c>
      <c r="I121" s="10">
        <v>5</v>
      </c>
      <c r="J121" s="6">
        <v>1</v>
      </c>
      <c r="K121" s="6">
        <v>1</v>
      </c>
      <c r="L121" s="7">
        <v>96</v>
      </c>
    </row>
    <row r="122" spans="1:12" ht="18" customHeight="1" x14ac:dyDescent="0.2">
      <c r="A122" s="1"/>
      <c r="B122" s="1" t="s">
        <v>92</v>
      </c>
      <c r="C122" s="1"/>
      <c r="D122" s="2"/>
      <c r="E122" s="2"/>
      <c r="F122" s="5"/>
      <c r="G122" s="10"/>
      <c r="H122" s="10"/>
      <c r="I122" s="10"/>
      <c r="J122" s="6"/>
      <c r="K122" s="10"/>
      <c r="L122" s="11"/>
    </row>
    <row r="123" spans="1:12" ht="12.75" customHeight="1" x14ac:dyDescent="0.2">
      <c r="A123" s="1"/>
      <c r="B123" s="1"/>
      <c r="C123" s="1" t="s">
        <v>93</v>
      </c>
      <c r="D123" s="2">
        <f t="shared" ref="D123" si="53">SUM(E123,J123:L123)</f>
        <v>3</v>
      </c>
      <c r="E123" s="2">
        <f>SUM(G123:I123)</f>
        <v>1</v>
      </c>
      <c r="F123" s="5">
        <f t="shared" si="47"/>
        <v>2.004008016032064E-2</v>
      </c>
      <c r="G123" s="10">
        <v>1</v>
      </c>
      <c r="H123" s="10" t="s">
        <v>169</v>
      </c>
      <c r="I123" s="10" t="s">
        <v>169</v>
      </c>
      <c r="J123" s="10" t="s">
        <v>169</v>
      </c>
      <c r="K123" s="10">
        <v>1</v>
      </c>
      <c r="L123" s="11">
        <v>1</v>
      </c>
    </row>
    <row r="124" spans="1:12" ht="17.25" customHeight="1" x14ac:dyDescent="0.2">
      <c r="A124" s="1"/>
      <c r="B124" s="1" t="s">
        <v>94</v>
      </c>
      <c r="C124" s="1"/>
      <c r="D124" s="2">
        <f>SUM(E124,J124:L124)</f>
        <v>242</v>
      </c>
      <c r="E124" s="2">
        <f>SUM(G124:I124)</f>
        <v>11</v>
      </c>
      <c r="F124" s="5">
        <f t="shared" si="47"/>
        <v>0.22044088176352705</v>
      </c>
      <c r="G124" s="10">
        <v>8</v>
      </c>
      <c r="H124" s="10" t="s">
        <v>169</v>
      </c>
      <c r="I124" s="10">
        <v>3</v>
      </c>
      <c r="J124" s="10">
        <v>12</v>
      </c>
      <c r="K124" s="10">
        <v>19</v>
      </c>
      <c r="L124" s="11">
        <v>200</v>
      </c>
    </row>
    <row r="125" spans="1:12" ht="17.25" customHeight="1" x14ac:dyDescent="0.2">
      <c r="A125" s="1"/>
      <c r="B125" s="1" t="s">
        <v>95</v>
      </c>
      <c r="C125" s="1"/>
      <c r="D125" s="2"/>
      <c r="E125" s="2"/>
      <c r="F125" s="5"/>
      <c r="G125" s="6"/>
      <c r="H125" s="10"/>
      <c r="I125" s="6"/>
      <c r="J125" s="6"/>
      <c r="K125" s="6"/>
      <c r="L125" s="7"/>
    </row>
    <row r="126" spans="1:12" ht="13.5" customHeight="1" x14ac:dyDescent="0.2">
      <c r="A126" s="1"/>
      <c r="B126" s="1"/>
      <c r="C126" s="1" t="s">
        <v>96</v>
      </c>
      <c r="D126" s="2">
        <f t="shared" ref="D126:D132" si="54">SUM(E126,J126:L126)</f>
        <v>4</v>
      </c>
      <c r="E126" s="2" t="s">
        <v>169</v>
      </c>
      <c r="F126" s="5" t="s">
        <v>169</v>
      </c>
      <c r="G126" s="10" t="s">
        <v>169</v>
      </c>
      <c r="H126" s="10" t="s">
        <v>169</v>
      </c>
      <c r="I126" s="10" t="s">
        <v>169</v>
      </c>
      <c r="J126" s="10" t="s">
        <v>169</v>
      </c>
      <c r="K126" s="6">
        <v>1</v>
      </c>
      <c r="L126" s="11">
        <v>3</v>
      </c>
    </row>
    <row r="127" spans="1:12" ht="18.75" customHeight="1" x14ac:dyDescent="0.2">
      <c r="A127" s="1"/>
      <c r="B127" s="1" t="s">
        <v>189</v>
      </c>
      <c r="C127" s="1"/>
      <c r="D127" s="2"/>
      <c r="E127" s="2"/>
      <c r="F127" s="5"/>
      <c r="G127" s="10"/>
      <c r="H127" s="10"/>
      <c r="I127" s="10"/>
      <c r="J127" s="6"/>
      <c r="K127" s="6"/>
      <c r="L127" s="11"/>
    </row>
    <row r="128" spans="1:12" ht="13.5" customHeight="1" x14ac:dyDescent="0.2">
      <c r="A128" s="1"/>
      <c r="B128" s="1"/>
      <c r="C128" s="1" t="s">
        <v>190</v>
      </c>
      <c r="D128" s="2"/>
      <c r="E128" s="2"/>
      <c r="F128" s="5"/>
      <c r="G128" s="10"/>
      <c r="H128" s="10"/>
      <c r="I128" s="10"/>
      <c r="J128" s="6"/>
      <c r="K128" s="6"/>
      <c r="L128" s="11"/>
    </row>
    <row r="129" spans="1:12" ht="13.5" customHeight="1" x14ac:dyDescent="0.2">
      <c r="A129" s="1"/>
      <c r="B129" s="1"/>
      <c r="C129" s="1" t="s">
        <v>191</v>
      </c>
      <c r="D129" s="2">
        <f t="shared" ref="D129" si="55">SUM(E129,J129:L129)</f>
        <v>1</v>
      </c>
      <c r="E129" s="2">
        <f t="shared" ref="E129" si="56">SUM(G129:I129)</f>
        <v>1</v>
      </c>
      <c r="F129" s="5">
        <f t="shared" ref="F129" si="57">SUM(E129/$E$12)*100</f>
        <v>2.004008016032064E-2</v>
      </c>
      <c r="G129" s="10" t="s">
        <v>169</v>
      </c>
      <c r="H129" s="10" t="s">
        <v>169</v>
      </c>
      <c r="I129" s="10">
        <v>1</v>
      </c>
      <c r="J129" s="10" t="s">
        <v>169</v>
      </c>
      <c r="K129" s="10" t="s">
        <v>169</v>
      </c>
      <c r="L129" s="11" t="s">
        <v>169</v>
      </c>
    </row>
    <row r="130" spans="1:12" ht="18.75" customHeight="1" x14ac:dyDescent="0.2">
      <c r="A130" s="1"/>
      <c r="B130" s="1" t="s">
        <v>25</v>
      </c>
      <c r="C130" s="1"/>
      <c r="D130" s="2">
        <f t="shared" si="54"/>
        <v>10</v>
      </c>
      <c r="E130" s="2" t="s">
        <v>169</v>
      </c>
      <c r="F130" s="5" t="s">
        <v>169</v>
      </c>
      <c r="G130" s="10" t="s">
        <v>169</v>
      </c>
      <c r="H130" s="10" t="s">
        <v>169</v>
      </c>
      <c r="I130" s="10" t="s">
        <v>169</v>
      </c>
      <c r="J130" s="10">
        <v>1</v>
      </c>
      <c r="K130" s="10" t="s">
        <v>169</v>
      </c>
      <c r="L130" s="7">
        <v>9</v>
      </c>
    </row>
    <row r="131" spans="1:12" ht="20.25" customHeight="1" x14ac:dyDescent="0.2">
      <c r="A131" s="1" t="s">
        <v>188</v>
      </c>
      <c r="B131" s="23"/>
      <c r="C131" s="23"/>
      <c r="D131" s="2">
        <f>SUM(E131,J131:L131)</f>
        <v>2887</v>
      </c>
      <c r="E131" s="2">
        <f>SUM(G131:I131)</f>
        <v>438</v>
      </c>
      <c r="F131" s="5">
        <f>SUM(E131/$E$12)*100</f>
        <v>8.7775551102204403</v>
      </c>
      <c r="G131" s="31">
        <f t="shared" ref="G131:L131" si="58">SUM(G132:G146)</f>
        <v>144</v>
      </c>
      <c r="H131" s="31">
        <f t="shared" si="58"/>
        <v>59</v>
      </c>
      <c r="I131" s="31">
        <f t="shared" si="58"/>
        <v>235</v>
      </c>
      <c r="J131" s="31">
        <f t="shared" si="58"/>
        <v>638</v>
      </c>
      <c r="K131" s="31">
        <f t="shared" si="58"/>
        <v>762</v>
      </c>
      <c r="L131" s="32">
        <f t="shared" si="58"/>
        <v>1049</v>
      </c>
    </row>
    <row r="132" spans="1:12" ht="18.75" customHeight="1" x14ac:dyDescent="0.2">
      <c r="A132" s="1"/>
      <c r="B132" s="1" t="s">
        <v>192</v>
      </c>
      <c r="C132" s="1"/>
      <c r="D132" s="2">
        <f t="shared" si="54"/>
        <v>1</v>
      </c>
      <c r="E132" s="2" t="s">
        <v>169</v>
      </c>
      <c r="F132" s="5" t="s">
        <v>169</v>
      </c>
      <c r="G132" s="10" t="s">
        <v>169</v>
      </c>
      <c r="H132" s="10" t="s">
        <v>169</v>
      </c>
      <c r="I132" s="10" t="s">
        <v>169</v>
      </c>
      <c r="J132" s="10">
        <v>1</v>
      </c>
      <c r="K132" s="10" t="s">
        <v>169</v>
      </c>
      <c r="L132" s="11" t="s">
        <v>169</v>
      </c>
    </row>
    <row r="133" spans="1:12" ht="18.75" customHeight="1" x14ac:dyDescent="0.2">
      <c r="A133" s="1"/>
      <c r="B133" s="1" t="s">
        <v>97</v>
      </c>
      <c r="C133" s="1"/>
      <c r="D133" s="2">
        <f t="shared" ref="D133" si="59">SUM(E133,J133:L133)</f>
        <v>1</v>
      </c>
      <c r="E133" s="2" t="s">
        <v>169</v>
      </c>
      <c r="F133" s="5" t="s">
        <v>169</v>
      </c>
      <c r="G133" s="10" t="s">
        <v>169</v>
      </c>
      <c r="H133" s="10" t="s">
        <v>169</v>
      </c>
      <c r="I133" s="10" t="s">
        <v>169</v>
      </c>
      <c r="J133" s="10" t="s">
        <v>169</v>
      </c>
      <c r="K133" s="10" t="s">
        <v>169</v>
      </c>
      <c r="L133" s="7">
        <v>1</v>
      </c>
    </row>
    <row r="134" spans="1:12" ht="18.75" customHeight="1" x14ac:dyDescent="0.2">
      <c r="A134" s="1"/>
      <c r="B134" s="1" t="s">
        <v>98</v>
      </c>
      <c r="C134" s="1"/>
      <c r="D134" s="2"/>
      <c r="E134" s="2"/>
      <c r="F134" s="5"/>
      <c r="G134" s="10"/>
      <c r="H134" s="10"/>
      <c r="I134" s="10"/>
      <c r="J134" s="6"/>
      <c r="K134" s="10"/>
      <c r="L134" s="7"/>
    </row>
    <row r="135" spans="1:12" ht="13.5" customHeight="1" x14ac:dyDescent="0.2">
      <c r="A135" s="1"/>
      <c r="B135" s="1"/>
      <c r="C135" s="1" t="s">
        <v>99</v>
      </c>
      <c r="D135" s="2">
        <f t="shared" ref="D135" si="60">SUM(E135,J135:L135)</f>
        <v>1</v>
      </c>
      <c r="E135" s="2" t="s">
        <v>169</v>
      </c>
      <c r="F135" s="5" t="s">
        <v>169</v>
      </c>
      <c r="G135" s="8" t="s">
        <v>169</v>
      </c>
      <c r="H135" s="8" t="s">
        <v>169</v>
      </c>
      <c r="I135" s="8" t="s">
        <v>169</v>
      </c>
      <c r="J135" s="8">
        <v>1</v>
      </c>
      <c r="K135" s="8" t="s">
        <v>169</v>
      </c>
      <c r="L135" s="9" t="s">
        <v>169</v>
      </c>
    </row>
    <row r="136" spans="1:12" ht="18.75" customHeight="1" x14ac:dyDescent="0.2">
      <c r="A136" s="1"/>
      <c r="B136" s="1" t="s">
        <v>100</v>
      </c>
      <c r="C136" s="1"/>
      <c r="D136" s="2"/>
      <c r="E136" s="2"/>
      <c r="F136" s="5"/>
      <c r="G136" s="6"/>
      <c r="H136" s="10"/>
      <c r="I136" s="6"/>
      <c r="J136" s="6"/>
      <c r="K136" s="6"/>
      <c r="L136" s="7"/>
    </row>
    <row r="137" spans="1:12" ht="13.5" customHeight="1" x14ac:dyDescent="0.2">
      <c r="A137" s="1"/>
      <c r="B137" s="1"/>
      <c r="C137" s="1" t="s">
        <v>101</v>
      </c>
      <c r="D137" s="2"/>
      <c r="E137" s="2"/>
      <c r="F137" s="5"/>
      <c r="G137" s="10"/>
      <c r="H137" s="10"/>
      <c r="I137" s="10"/>
      <c r="J137" s="6"/>
      <c r="K137" s="10"/>
      <c r="L137" s="7"/>
    </row>
    <row r="138" spans="1:12" ht="13.5" customHeight="1" x14ac:dyDescent="0.2">
      <c r="A138" s="1"/>
      <c r="B138" s="1"/>
      <c r="C138" s="1" t="s">
        <v>102</v>
      </c>
      <c r="D138" s="2">
        <f t="shared" ref="D138:D158" si="61">SUM(E138,J138:L138)</f>
        <v>1</v>
      </c>
      <c r="E138" s="2" t="s">
        <v>169</v>
      </c>
      <c r="F138" s="5" t="s">
        <v>169</v>
      </c>
      <c r="G138" s="10" t="s">
        <v>169</v>
      </c>
      <c r="H138" s="10" t="s">
        <v>169</v>
      </c>
      <c r="I138" s="10" t="s">
        <v>169</v>
      </c>
      <c r="J138" s="10" t="s">
        <v>169</v>
      </c>
      <c r="K138" s="10">
        <v>1</v>
      </c>
      <c r="L138" s="11" t="s">
        <v>169</v>
      </c>
    </row>
    <row r="139" spans="1:12" ht="18.75" customHeight="1" x14ac:dyDescent="0.2">
      <c r="A139" s="1"/>
      <c r="B139" s="1" t="s">
        <v>193</v>
      </c>
      <c r="C139" s="1"/>
      <c r="D139" s="2">
        <f t="shared" ref="D139" si="62">SUM(E139,J139:L139)</f>
        <v>2</v>
      </c>
      <c r="E139" s="2" t="s">
        <v>169</v>
      </c>
      <c r="F139" s="5" t="s">
        <v>169</v>
      </c>
      <c r="G139" s="10" t="s">
        <v>169</v>
      </c>
      <c r="H139" s="10" t="s">
        <v>169</v>
      </c>
      <c r="I139" s="10" t="s">
        <v>169</v>
      </c>
      <c r="J139" s="10" t="s">
        <v>169</v>
      </c>
      <c r="K139" s="10" t="s">
        <v>169</v>
      </c>
      <c r="L139" s="11">
        <v>2</v>
      </c>
    </row>
    <row r="140" spans="1:12" ht="18.75" customHeight="1" x14ac:dyDescent="0.2">
      <c r="A140" s="1"/>
      <c r="B140" s="1" t="s">
        <v>103</v>
      </c>
      <c r="C140" s="1"/>
      <c r="D140" s="2">
        <f t="shared" si="61"/>
        <v>53</v>
      </c>
      <c r="E140" s="2">
        <f t="shared" ref="E140:E142" si="63">SUM(G140:I140)</f>
        <v>2</v>
      </c>
      <c r="F140" s="5">
        <f t="shared" ref="F140" si="64">SUM(E140/$E$12)*100</f>
        <v>4.0080160320641281E-2</v>
      </c>
      <c r="G140" s="10">
        <v>1</v>
      </c>
      <c r="H140" s="10" t="s">
        <v>169</v>
      </c>
      <c r="I140" s="10">
        <v>1</v>
      </c>
      <c r="J140" s="10">
        <v>8</v>
      </c>
      <c r="K140" s="6">
        <v>11</v>
      </c>
      <c r="L140" s="11">
        <v>32</v>
      </c>
    </row>
    <row r="141" spans="1:12" ht="18" customHeight="1" x14ac:dyDescent="0.2">
      <c r="A141" s="1"/>
      <c r="B141" s="1" t="s">
        <v>194</v>
      </c>
      <c r="C141" s="1"/>
      <c r="D141" s="2">
        <f t="shared" ref="D141" si="65">SUM(E141,J141:L141)</f>
        <v>1</v>
      </c>
      <c r="E141" s="2" t="s">
        <v>169</v>
      </c>
      <c r="F141" s="5" t="s">
        <v>169</v>
      </c>
      <c r="G141" s="10" t="s">
        <v>169</v>
      </c>
      <c r="H141" s="10" t="s">
        <v>169</v>
      </c>
      <c r="I141" s="10" t="s">
        <v>169</v>
      </c>
      <c r="J141" s="10" t="s">
        <v>169</v>
      </c>
      <c r="K141" s="10">
        <v>1</v>
      </c>
      <c r="L141" s="11" t="s">
        <v>169</v>
      </c>
    </row>
    <row r="142" spans="1:12" ht="18" customHeight="1" x14ac:dyDescent="0.2">
      <c r="A142" s="1"/>
      <c r="B142" s="1" t="s">
        <v>104</v>
      </c>
      <c r="C142" s="1"/>
      <c r="D142" s="2">
        <f t="shared" si="61"/>
        <v>355</v>
      </c>
      <c r="E142" s="2">
        <f t="shared" si="63"/>
        <v>38</v>
      </c>
      <c r="F142" s="5">
        <f t="shared" ref="F142:F158" si="66">SUM(E142/$E$12)*100</f>
        <v>0.76152304609218435</v>
      </c>
      <c r="G142" s="10">
        <v>11</v>
      </c>
      <c r="H142" s="10">
        <v>6</v>
      </c>
      <c r="I142" s="10">
        <v>21</v>
      </c>
      <c r="J142" s="10">
        <v>72</v>
      </c>
      <c r="K142" s="6">
        <v>98</v>
      </c>
      <c r="L142" s="7">
        <v>147</v>
      </c>
    </row>
    <row r="143" spans="1:12" ht="18" customHeight="1" x14ac:dyDescent="0.2">
      <c r="A143" s="1"/>
      <c r="B143" s="1" t="s">
        <v>105</v>
      </c>
      <c r="C143" s="1"/>
      <c r="D143" s="2">
        <f t="shared" ref="D143" si="67">SUM(E143,J143:L143)</f>
        <v>6</v>
      </c>
      <c r="E143" s="2" t="s">
        <v>169</v>
      </c>
      <c r="F143" s="5" t="s">
        <v>169</v>
      </c>
      <c r="G143" s="10" t="s">
        <v>169</v>
      </c>
      <c r="H143" s="10" t="s">
        <v>169</v>
      </c>
      <c r="I143" s="10" t="s">
        <v>169</v>
      </c>
      <c r="J143" s="10" t="s">
        <v>169</v>
      </c>
      <c r="K143" s="10" t="s">
        <v>169</v>
      </c>
      <c r="L143" s="11">
        <v>6</v>
      </c>
    </row>
    <row r="144" spans="1:12" ht="18" customHeight="1" x14ac:dyDescent="0.2">
      <c r="A144" s="1"/>
      <c r="B144" s="1" t="s">
        <v>106</v>
      </c>
      <c r="C144" s="1"/>
      <c r="D144" s="2">
        <f t="shared" si="61"/>
        <v>2</v>
      </c>
      <c r="E144" s="2" t="s">
        <v>169</v>
      </c>
      <c r="F144" s="5" t="s">
        <v>169</v>
      </c>
      <c r="G144" s="10" t="s">
        <v>169</v>
      </c>
      <c r="H144" s="10" t="s">
        <v>169</v>
      </c>
      <c r="I144" s="10" t="s">
        <v>169</v>
      </c>
      <c r="J144" s="10" t="s">
        <v>169</v>
      </c>
      <c r="K144" s="6">
        <v>1</v>
      </c>
      <c r="L144" s="7">
        <v>1</v>
      </c>
    </row>
    <row r="145" spans="1:12" ht="18" customHeight="1" x14ac:dyDescent="0.2">
      <c r="A145" s="1"/>
      <c r="B145" s="1" t="s">
        <v>107</v>
      </c>
      <c r="C145" s="1"/>
      <c r="D145" s="2">
        <f t="shared" si="61"/>
        <v>2454</v>
      </c>
      <c r="E145" s="2">
        <f t="shared" ref="E145:E148" si="68">SUM(G145:I145)</f>
        <v>398</v>
      </c>
      <c r="F145" s="5">
        <f t="shared" si="66"/>
        <v>7.9759519038076157</v>
      </c>
      <c r="G145" s="10">
        <v>132</v>
      </c>
      <c r="H145" s="10">
        <v>53</v>
      </c>
      <c r="I145" s="6">
        <v>213</v>
      </c>
      <c r="J145" s="6">
        <v>556</v>
      </c>
      <c r="K145" s="6">
        <v>647</v>
      </c>
      <c r="L145" s="7">
        <v>853</v>
      </c>
    </row>
    <row r="146" spans="1:12" ht="18" customHeight="1" x14ac:dyDescent="0.2">
      <c r="A146" s="1"/>
      <c r="B146" s="1" t="s">
        <v>25</v>
      </c>
      <c r="C146" s="1"/>
      <c r="D146" s="2">
        <f t="shared" si="61"/>
        <v>10</v>
      </c>
      <c r="E146" s="2" t="s">
        <v>169</v>
      </c>
      <c r="F146" s="5" t="s">
        <v>169</v>
      </c>
      <c r="G146" s="8" t="s">
        <v>169</v>
      </c>
      <c r="H146" s="8" t="s">
        <v>169</v>
      </c>
      <c r="I146" s="8" t="s">
        <v>169</v>
      </c>
      <c r="J146" s="8" t="s">
        <v>169</v>
      </c>
      <c r="K146" s="8">
        <v>3</v>
      </c>
      <c r="L146" s="9">
        <v>7</v>
      </c>
    </row>
    <row r="147" spans="1:12" ht="20.25" customHeight="1" x14ac:dyDescent="0.2">
      <c r="A147" s="1" t="s">
        <v>108</v>
      </c>
      <c r="B147" s="1"/>
      <c r="C147" s="1"/>
      <c r="D147" s="2">
        <f t="shared" si="61"/>
        <v>1567</v>
      </c>
      <c r="E147" s="2">
        <f t="shared" si="68"/>
        <v>206</v>
      </c>
      <c r="F147" s="5">
        <f>SUM(E147/$E$12)*100</f>
        <v>4.1282565130260522</v>
      </c>
      <c r="G147" s="33">
        <f t="shared" ref="G147:L147" si="69">SUM(G148:G158)</f>
        <v>58</v>
      </c>
      <c r="H147" s="33">
        <f t="shared" si="69"/>
        <v>28</v>
      </c>
      <c r="I147" s="33">
        <f t="shared" si="69"/>
        <v>120</v>
      </c>
      <c r="J147" s="33">
        <f t="shared" si="69"/>
        <v>336</v>
      </c>
      <c r="K147" s="33">
        <f t="shared" si="69"/>
        <v>267</v>
      </c>
      <c r="L147" s="34">
        <f t="shared" si="69"/>
        <v>758</v>
      </c>
    </row>
    <row r="148" spans="1:12" ht="18.75" customHeight="1" x14ac:dyDescent="0.2">
      <c r="A148" s="1"/>
      <c r="B148" s="1" t="s">
        <v>109</v>
      </c>
      <c r="C148" s="1"/>
      <c r="D148" s="2">
        <f t="shared" si="61"/>
        <v>314</v>
      </c>
      <c r="E148" s="2">
        <f t="shared" si="68"/>
        <v>41</v>
      </c>
      <c r="F148" s="5">
        <f t="shared" si="66"/>
        <v>0.82164328657314634</v>
      </c>
      <c r="G148" s="10">
        <v>15</v>
      </c>
      <c r="H148" s="10">
        <v>5</v>
      </c>
      <c r="I148" s="10">
        <v>21</v>
      </c>
      <c r="J148" s="10">
        <v>63</v>
      </c>
      <c r="K148" s="10">
        <v>53</v>
      </c>
      <c r="L148" s="7">
        <v>157</v>
      </c>
    </row>
    <row r="149" spans="1:12" ht="19.5" customHeight="1" x14ac:dyDescent="0.2">
      <c r="A149" s="1"/>
      <c r="B149" s="1" t="s">
        <v>110</v>
      </c>
      <c r="C149" s="1"/>
      <c r="D149" s="2">
        <f t="shared" si="61"/>
        <v>6</v>
      </c>
      <c r="E149" s="2">
        <f t="shared" ref="E149:E158" si="70">SUM(G149:I149)</f>
        <v>1</v>
      </c>
      <c r="F149" s="5">
        <f t="shared" si="66"/>
        <v>2.004008016032064E-2</v>
      </c>
      <c r="G149" s="8">
        <v>1</v>
      </c>
      <c r="H149" s="8" t="s">
        <v>169</v>
      </c>
      <c r="I149" s="8" t="s">
        <v>169</v>
      </c>
      <c r="J149" s="8">
        <v>1</v>
      </c>
      <c r="K149" s="8" t="s">
        <v>169</v>
      </c>
      <c r="L149" s="9">
        <v>4</v>
      </c>
    </row>
    <row r="150" spans="1:12" ht="18.75" customHeight="1" x14ac:dyDescent="0.2">
      <c r="A150" s="1"/>
      <c r="B150" s="1" t="s">
        <v>111</v>
      </c>
      <c r="C150" s="1"/>
      <c r="D150" s="2">
        <f t="shared" si="61"/>
        <v>76</v>
      </c>
      <c r="E150" s="2">
        <f t="shared" si="70"/>
        <v>6</v>
      </c>
      <c r="F150" s="5">
        <f t="shared" si="66"/>
        <v>0.12024048096192384</v>
      </c>
      <c r="G150" s="19">
        <v>3</v>
      </c>
      <c r="H150" s="19">
        <v>1</v>
      </c>
      <c r="I150" s="19">
        <v>2</v>
      </c>
      <c r="J150" s="19">
        <v>13</v>
      </c>
      <c r="K150" s="19">
        <v>17</v>
      </c>
      <c r="L150" s="20">
        <v>40</v>
      </c>
    </row>
    <row r="151" spans="1:12" ht="18.75" customHeight="1" x14ac:dyDescent="0.2">
      <c r="A151" s="1"/>
      <c r="B151" s="1" t="s">
        <v>112</v>
      </c>
      <c r="C151" s="1"/>
      <c r="D151" s="2">
        <f t="shared" si="61"/>
        <v>295</v>
      </c>
      <c r="E151" s="2">
        <f t="shared" si="70"/>
        <v>41</v>
      </c>
      <c r="F151" s="5">
        <f t="shared" si="66"/>
        <v>0.82164328657314634</v>
      </c>
      <c r="G151" s="10">
        <v>6</v>
      </c>
      <c r="H151" s="10">
        <v>4</v>
      </c>
      <c r="I151" s="10">
        <v>31</v>
      </c>
      <c r="J151" s="10">
        <v>78</v>
      </c>
      <c r="K151" s="10">
        <v>49</v>
      </c>
      <c r="L151" s="7">
        <v>127</v>
      </c>
    </row>
    <row r="152" spans="1:12" ht="18.75" customHeight="1" x14ac:dyDescent="0.2">
      <c r="A152" s="1"/>
      <c r="B152" s="1" t="s">
        <v>113</v>
      </c>
      <c r="C152" s="1"/>
      <c r="D152" s="2">
        <f t="shared" si="61"/>
        <v>3</v>
      </c>
      <c r="E152" s="2" t="s">
        <v>169</v>
      </c>
      <c r="F152" s="5" t="s">
        <v>169</v>
      </c>
      <c r="G152" s="10" t="s">
        <v>169</v>
      </c>
      <c r="H152" s="10" t="s">
        <v>169</v>
      </c>
      <c r="I152" s="10" t="s">
        <v>169</v>
      </c>
      <c r="J152" s="10" t="s">
        <v>169</v>
      </c>
      <c r="K152" s="10">
        <v>2</v>
      </c>
      <c r="L152" s="11">
        <v>1</v>
      </c>
    </row>
    <row r="153" spans="1:12" ht="18.75" customHeight="1" x14ac:dyDescent="0.2">
      <c r="A153" s="1"/>
      <c r="B153" s="1" t="s">
        <v>114</v>
      </c>
      <c r="C153" s="1"/>
      <c r="D153" s="2">
        <f t="shared" si="61"/>
        <v>5</v>
      </c>
      <c r="E153" s="2">
        <f t="shared" si="70"/>
        <v>2</v>
      </c>
      <c r="F153" s="5">
        <f t="shared" si="66"/>
        <v>4.0080160320641281E-2</v>
      </c>
      <c r="G153" s="10">
        <v>1</v>
      </c>
      <c r="H153" s="10" t="s">
        <v>169</v>
      </c>
      <c r="I153" s="10">
        <v>1</v>
      </c>
      <c r="J153" s="10">
        <v>2</v>
      </c>
      <c r="K153" s="10" t="s">
        <v>169</v>
      </c>
      <c r="L153" s="11">
        <v>1</v>
      </c>
    </row>
    <row r="154" spans="1:12" ht="18.75" customHeight="1" x14ac:dyDescent="0.2">
      <c r="A154" s="1"/>
      <c r="B154" s="1" t="s">
        <v>195</v>
      </c>
      <c r="C154" s="1"/>
      <c r="D154" s="2">
        <f t="shared" si="61"/>
        <v>1</v>
      </c>
      <c r="E154" s="2" t="s">
        <v>169</v>
      </c>
      <c r="F154" s="5" t="s">
        <v>169</v>
      </c>
      <c r="G154" s="10" t="s">
        <v>169</v>
      </c>
      <c r="H154" s="10" t="s">
        <v>169</v>
      </c>
      <c r="I154" s="10" t="s">
        <v>169</v>
      </c>
      <c r="J154" s="10" t="s">
        <v>169</v>
      </c>
      <c r="K154" s="10" t="s">
        <v>169</v>
      </c>
      <c r="L154" s="11">
        <v>1</v>
      </c>
    </row>
    <row r="155" spans="1:12" ht="19.5" customHeight="1" x14ac:dyDescent="0.2">
      <c r="A155" s="1"/>
      <c r="B155" s="1" t="s">
        <v>115</v>
      </c>
      <c r="C155" s="1"/>
      <c r="D155" s="2">
        <f t="shared" si="61"/>
        <v>26</v>
      </c>
      <c r="E155" s="2">
        <f t="shared" si="70"/>
        <v>7</v>
      </c>
      <c r="F155" s="5">
        <f t="shared" si="66"/>
        <v>0.14028056112224449</v>
      </c>
      <c r="G155" s="6">
        <v>3</v>
      </c>
      <c r="H155" s="6">
        <v>1</v>
      </c>
      <c r="I155" s="6">
        <v>3</v>
      </c>
      <c r="J155" s="6">
        <v>7</v>
      </c>
      <c r="K155" s="6">
        <v>2</v>
      </c>
      <c r="L155" s="7">
        <v>10</v>
      </c>
    </row>
    <row r="156" spans="1:12" ht="18.75" customHeight="1" x14ac:dyDescent="0.2">
      <c r="A156" s="1"/>
      <c r="B156" s="1" t="s">
        <v>116</v>
      </c>
      <c r="C156" s="1"/>
      <c r="D156" s="2">
        <f t="shared" si="61"/>
        <v>1</v>
      </c>
      <c r="E156" s="2" t="s">
        <v>169</v>
      </c>
      <c r="F156" s="5" t="s">
        <v>169</v>
      </c>
      <c r="G156" s="10" t="s">
        <v>169</v>
      </c>
      <c r="H156" s="10" t="s">
        <v>169</v>
      </c>
      <c r="I156" s="10" t="s">
        <v>169</v>
      </c>
      <c r="J156" s="10" t="s">
        <v>169</v>
      </c>
      <c r="K156" s="10" t="s">
        <v>169</v>
      </c>
      <c r="L156" s="7">
        <v>1</v>
      </c>
    </row>
    <row r="157" spans="1:12" ht="18.75" customHeight="1" x14ac:dyDescent="0.2">
      <c r="A157" s="1"/>
      <c r="B157" s="1" t="s">
        <v>117</v>
      </c>
      <c r="C157" s="1"/>
      <c r="D157" s="2">
        <f t="shared" si="61"/>
        <v>824</v>
      </c>
      <c r="E157" s="2">
        <f t="shared" si="70"/>
        <v>106</v>
      </c>
      <c r="F157" s="5">
        <f t="shared" si="66"/>
        <v>2.1242484969939879</v>
      </c>
      <c r="G157" s="6">
        <v>28</v>
      </c>
      <c r="H157" s="6">
        <v>16</v>
      </c>
      <c r="I157" s="6">
        <v>62</v>
      </c>
      <c r="J157" s="6">
        <v>169</v>
      </c>
      <c r="K157" s="6">
        <v>139</v>
      </c>
      <c r="L157" s="7">
        <v>410</v>
      </c>
    </row>
    <row r="158" spans="1:12" ht="18.75" customHeight="1" x14ac:dyDescent="0.2">
      <c r="A158" s="1"/>
      <c r="B158" s="1" t="s">
        <v>25</v>
      </c>
      <c r="C158" s="1"/>
      <c r="D158" s="2">
        <f t="shared" si="61"/>
        <v>16</v>
      </c>
      <c r="E158" s="2">
        <f t="shared" si="70"/>
        <v>2</v>
      </c>
      <c r="F158" s="5">
        <f t="shared" si="66"/>
        <v>4.0080160320641281E-2</v>
      </c>
      <c r="G158" s="10">
        <v>1</v>
      </c>
      <c r="H158" s="10">
        <v>1</v>
      </c>
      <c r="I158" s="10" t="s">
        <v>169</v>
      </c>
      <c r="J158" s="6">
        <v>3</v>
      </c>
      <c r="K158" s="6">
        <v>5</v>
      </c>
      <c r="L158" s="7">
        <v>6</v>
      </c>
    </row>
    <row r="159" spans="1:12" ht="19.5" customHeight="1" x14ac:dyDescent="0.2">
      <c r="A159" s="1" t="s">
        <v>118</v>
      </c>
      <c r="B159" s="1"/>
      <c r="C159" s="1"/>
      <c r="D159" s="2">
        <f t="shared" ref="D159:D162" si="71">SUM(E159,J159:L159)</f>
        <v>19</v>
      </c>
      <c r="E159" s="2" t="s">
        <v>169</v>
      </c>
      <c r="F159" s="5" t="s">
        <v>169</v>
      </c>
      <c r="G159" s="31" t="s">
        <v>169</v>
      </c>
      <c r="H159" s="31" t="s">
        <v>169</v>
      </c>
      <c r="I159" s="31" t="s">
        <v>169</v>
      </c>
      <c r="J159" s="31">
        <f t="shared" ref="J159:L159" si="72">SUM(J160:J161)</f>
        <v>7</v>
      </c>
      <c r="K159" s="31">
        <f t="shared" si="72"/>
        <v>2</v>
      </c>
      <c r="L159" s="32">
        <f t="shared" si="72"/>
        <v>10</v>
      </c>
    </row>
    <row r="160" spans="1:12" ht="18.75" customHeight="1" x14ac:dyDescent="0.2">
      <c r="A160" s="1"/>
      <c r="B160" s="1" t="s">
        <v>119</v>
      </c>
      <c r="C160" s="1"/>
      <c r="D160" s="2">
        <f t="shared" si="71"/>
        <v>9</v>
      </c>
      <c r="E160" s="2" t="s">
        <v>169</v>
      </c>
      <c r="F160" s="5" t="s">
        <v>169</v>
      </c>
      <c r="G160" s="10" t="s">
        <v>169</v>
      </c>
      <c r="H160" s="10" t="s">
        <v>169</v>
      </c>
      <c r="I160" s="10" t="s">
        <v>169</v>
      </c>
      <c r="J160" s="6">
        <v>1</v>
      </c>
      <c r="K160" s="6">
        <v>2</v>
      </c>
      <c r="L160" s="7">
        <v>6</v>
      </c>
    </row>
    <row r="161" spans="1:12" ht="18.75" customHeight="1" x14ac:dyDescent="0.2">
      <c r="A161" s="1"/>
      <c r="B161" s="1" t="s">
        <v>120</v>
      </c>
      <c r="C161" s="1"/>
      <c r="D161" s="2">
        <f t="shared" ref="D161" si="73">SUM(E161,J161:L161)</f>
        <v>10</v>
      </c>
      <c r="E161" s="2" t="s">
        <v>169</v>
      </c>
      <c r="F161" s="5" t="s">
        <v>169</v>
      </c>
      <c r="G161" s="10" t="s">
        <v>169</v>
      </c>
      <c r="H161" s="10" t="s">
        <v>169</v>
      </c>
      <c r="I161" s="10" t="s">
        <v>169</v>
      </c>
      <c r="J161" s="10">
        <v>6</v>
      </c>
      <c r="K161" s="10" t="s">
        <v>169</v>
      </c>
      <c r="L161" s="11">
        <v>4</v>
      </c>
    </row>
    <row r="162" spans="1:12" ht="20.25" customHeight="1" x14ac:dyDescent="0.2">
      <c r="A162" s="1" t="s">
        <v>121</v>
      </c>
      <c r="B162" s="1"/>
      <c r="C162" s="1"/>
      <c r="D162" s="2">
        <f t="shared" si="71"/>
        <v>1504</v>
      </c>
      <c r="E162" s="2">
        <f t="shared" ref="E162" si="74">SUM(G162:I162)</f>
        <v>321</v>
      </c>
      <c r="F162" s="5">
        <f>SUM(E162/$E$12)*100</f>
        <v>6.4328657314629263</v>
      </c>
      <c r="G162" s="33">
        <f t="shared" ref="G162:L162" si="75">SUM(G163:G179)</f>
        <v>122</v>
      </c>
      <c r="H162" s="33">
        <f t="shared" si="75"/>
        <v>26</v>
      </c>
      <c r="I162" s="33">
        <f t="shared" si="75"/>
        <v>173</v>
      </c>
      <c r="J162" s="33">
        <f t="shared" si="75"/>
        <v>337</v>
      </c>
      <c r="K162" s="33">
        <f t="shared" si="75"/>
        <v>289</v>
      </c>
      <c r="L162" s="34">
        <f t="shared" si="75"/>
        <v>557</v>
      </c>
    </row>
    <row r="163" spans="1:12" ht="18.75" customHeight="1" x14ac:dyDescent="0.2">
      <c r="A163" s="1"/>
      <c r="B163" s="1" t="s">
        <v>122</v>
      </c>
      <c r="C163" s="1"/>
      <c r="D163" s="2"/>
      <c r="E163" s="2"/>
      <c r="F163" s="5"/>
      <c r="G163" s="2"/>
      <c r="H163" s="2"/>
      <c r="I163" s="2"/>
      <c r="J163" s="2"/>
      <c r="K163" s="2"/>
      <c r="L163" s="4"/>
    </row>
    <row r="164" spans="1:12" ht="13.5" customHeight="1" x14ac:dyDescent="0.2">
      <c r="A164" s="1"/>
      <c r="B164" s="1"/>
      <c r="C164" s="1" t="s">
        <v>123</v>
      </c>
      <c r="D164" s="2"/>
      <c r="E164" s="2"/>
      <c r="F164" s="5"/>
      <c r="G164" s="6"/>
      <c r="H164" s="6"/>
      <c r="I164" s="6"/>
      <c r="J164" s="6"/>
      <c r="K164" s="10"/>
      <c r="L164" s="7"/>
    </row>
    <row r="165" spans="1:12" ht="12.75" customHeight="1" x14ac:dyDescent="0.2">
      <c r="A165" s="1"/>
      <c r="B165" s="1"/>
      <c r="C165" s="1" t="s">
        <v>124</v>
      </c>
      <c r="D165" s="2">
        <f t="shared" ref="D165:D180" si="76">SUM(E165,J165:L165)</f>
        <v>2</v>
      </c>
      <c r="E165" s="2" t="s">
        <v>169</v>
      </c>
      <c r="F165" s="5" t="s">
        <v>169</v>
      </c>
      <c r="G165" s="10" t="s">
        <v>169</v>
      </c>
      <c r="H165" s="10" t="s">
        <v>169</v>
      </c>
      <c r="I165" s="10" t="s">
        <v>169</v>
      </c>
      <c r="J165" s="10">
        <v>1</v>
      </c>
      <c r="K165" s="10" t="s">
        <v>169</v>
      </c>
      <c r="L165" s="7">
        <v>1</v>
      </c>
    </row>
    <row r="166" spans="1:12" ht="18.75" customHeight="1" x14ac:dyDescent="0.2">
      <c r="A166" s="1"/>
      <c r="B166" s="1" t="s">
        <v>125</v>
      </c>
      <c r="C166" s="1"/>
      <c r="D166" s="2">
        <f t="shared" si="76"/>
        <v>8</v>
      </c>
      <c r="E166" s="2" t="s">
        <v>169</v>
      </c>
      <c r="F166" s="5" t="s">
        <v>169</v>
      </c>
      <c r="G166" s="10" t="s">
        <v>169</v>
      </c>
      <c r="H166" s="10" t="s">
        <v>169</v>
      </c>
      <c r="I166" s="10" t="s">
        <v>169</v>
      </c>
      <c r="J166" s="10" t="s">
        <v>169</v>
      </c>
      <c r="K166" s="10" t="s">
        <v>169</v>
      </c>
      <c r="L166" s="7">
        <v>8</v>
      </c>
    </row>
    <row r="167" spans="1:12" ht="14.25" customHeight="1" x14ac:dyDescent="0.2">
      <c r="A167" s="1" t="s">
        <v>207</v>
      </c>
      <c r="B167" s="1"/>
      <c r="C167" s="1"/>
      <c r="D167" s="2" t="s">
        <v>175</v>
      </c>
      <c r="E167" s="2"/>
      <c r="F167" s="5"/>
      <c r="G167" s="10"/>
      <c r="H167" s="10"/>
      <c r="I167" s="10"/>
      <c r="J167" s="10"/>
      <c r="K167" s="10"/>
      <c r="L167" s="7"/>
    </row>
    <row r="168" spans="1:12" ht="15" customHeight="1" x14ac:dyDescent="0.2">
      <c r="A168" s="1" t="s">
        <v>208</v>
      </c>
      <c r="B168" s="1"/>
      <c r="C168" s="1"/>
      <c r="D168" s="2"/>
      <c r="E168" s="2"/>
      <c r="F168" s="5"/>
      <c r="G168" s="10"/>
      <c r="H168" s="10"/>
      <c r="I168" s="10"/>
      <c r="J168" s="10"/>
      <c r="K168" s="10"/>
      <c r="L168" s="7"/>
    </row>
    <row r="169" spans="1:12" ht="18.75" customHeight="1" x14ac:dyDescent="0.2">
      <c r="A169" s="1"/>
      <c r="B169" s="1" t="s">
        <v>196</v>
      </c>
      <c r="C169" s="1"/>
      <c r="D169" s="2">
        <f>SUM(E169,J169:L169)</f>
        <v>5</v>
      </c>
      <c r="E169" s="2" t="s">
        <v>169</v>
      </c>
      <c r="F169" s="5" t="s">
        <v>169</v>
      </c>
      <c r="G169" s="10" t="s">
        <v>169</v>
      </c>
      <c r="H169" s="10" t="s">
        <v>169</v>
      </c>
      <c r="I169" s="10" t="s">
        <v>169</v>
      </c>
      <c r="J169" s="10" t="s">
        <v>169</v>
      </c>
      <c r="K169" s="10">
        <v>1</v>
      </c>
      <c r="L169" s="7">
        <v>4</v>
      </c>
    </row>
    <row r="170" spans="1:12" ht="18.75" customHeight="1" x14ac:dyDescent="0.2">
      <c r="A170" s="1"/>
      <c r="B170" s="1" t="s">
        <v>197</v>
      </c>
      <c r="C170" s="1"/>
      <c r="D170" s="2">
        <f t="shared" ref="D170" si="77">SUM(E170,J170:L170)</f>
        <v>2</v>
      </c>
      <c r="E170" s="2" t="s">
        <v>169</v>
      </c>
      <c r="F170" s="5" t="s">
        <v>169</v>
      </c>
      <c r="G170" s="10" t="s">
        <v>169</v>
      </c>
      <c r="H170" s="10" t="s">
        <v>169</v>
      </c>
      <c r="I170" s="10" t="s">
        <v>169</v>
      </c>
      <c r="J170" s="6">
        <v>2</v>
      </c>
      <c r="K170" s="10" t="s">
        <v>169</v>
      </c>
      <c r="L170" s="11" t="s">
        <v>169</v>
      </c>
    </row>
    <row r="171" spans="1:12" ht="18.75" customHeight="1" x14ac:dyDescent="0.2">
      <c r="A171" s="1"/>
      <c r="B171" s="1" t="s">
        <v>126</v>
      </c>
      <c r="C171" s="1"/>
      <c r="D171" s="2">
        <f t="shared" si="76"/>
        <v>21</v>
      </c>
      <c r="E171" s="2">
        <f t="shared" ref="E171:E175" si="78">SUM(G171:I171)</f>
        <v>7</v>
      </c>
      <c r="F171" s="5">
        <f t="shared" ref="F171:F209" si="79">SUM(E171/$E$12)*100</f>
        <v>0.14028056112224449</v>
      </c>
      <c r="G171" s="6">
        <v>1</v>
      </c>
      <c r="H171" s="10">
        <v>1</v>
      </c>
      <c r="I171" s="6">
        <v>5</v>
      </c>
      <c r="J171" s="6">
        <v>8</v>
      </c>
      <c r="K171" s="6">
        <v>2</v>
      </c>
      <c r="L171" s="7">
        <v>4</v>
      </c>
    </row>
    <row r="172" spans="1:12" ht="18.75" customHeight="1" x14ac:dyDescent="0.2">
      <c r="A172" s="1"/>
      <c r="B172" s="1" t="s">
        <v>127</v>
      </c>
      <c r="C172" s="1"/>
      <c r="D172" s="2">
        <f t="shared" si="76"/>
        <v>343</v>
      </c>
      <c r="E172" s="2">
        <f t="shared" si="78"/>
        <v>76</v>
      </c>
      <c r="F172" s="5">
        <f t="shared" si="79"/>
        <v>1.5230460921843687</v>
      </c>
      <c r="G172" s="6">
        <v>27</v>
      </c>
      <c r="H172" s="10">
        <v>5</v>
      </c>
      <c r="I172" s="10">
        <v>44</v>
      </c>
      <c r="J172" s="6">
        <v>56</v>
      </c>
      <c r="K172" s="6">
        <v>68</v>
      </c>
      <c r="L172" s="7">
        <v>143</v>
      </c>
    </row>
    <row r="173" spans="1:12" ht="18.75" customHeight="1" x14ac:dyDescent="0.2">
      <c r="A173" s="1"/>
      <c r="B173" s="1" t="s">
        <v>128</v>
      </c>
      <c r="C173" s="1"/>
      <c r="D173" s="2">
        <f t="shared" si="76"/>
        <v>69</v>
      </c>
      <c r="E173" s="2">
        <f t="shared" si="78"/>
        <v>26</v>
      </c>
      <c r="F173" s="5">
        <f t="shared" si="79"/>
        <v>0.52104208416833664</v>
      </c>
      <c r="G173" s="6">
        <v>8</v>
      </c>
      <c r="H173" s="10">
        <v>4</v>
      </c>
      <c r="I173" s="6">
        <v>14</v>
      </c>
      <c r="J173" s="6">
        <v>11</v>
      </c>
      <c r="K173" s="10">
        <v>18</v>
      </c>
      <c r="L173" s="7">
        <v>14</v>
      </c>
    </row>
    <row r="174" spans="1:12" ht="18.75" customHeight="1" x14ac:dyDescent="0.2">
      <c r="A174" s="1"/>
      <c r="B174" s="1" t="s">
        <v>129</v>
      </c>
      <c r="C174" s="1"/>
      <c r="D174" s="2">
        <f t="shared" si="76"/>
        <v>773</v>
      </c>
      <c r="E174" s="2">
        <f t="shared" si="78"/>
        <v>165</v>
      </c>
      <c r="F174" s="5">
        <f t="shared" si="79"/>
        <v>3.3066132264529058</v>
      </c>
      <c r="G174" s="6">
        <v>74</v>
      </c>
      <c r="H174" s="6">
        <v>12</v>
      </c>
      <c r="I174" s="6">
        <v>79</v>
      </c>
      <c r="J174" s="6">
        <v>169</v>
      </c>
      <c r="K174" s="6">
        <v>152</v>
      </c>
      <c r="L174" s="7">
        <v>287</v>
      </c>
    </row>
    <row r="175" spans="1:12" ht="18.75" customHeight="1" x14ac:dyDescent="0.2">
      <c r="A175" s="1"/>
      <c r="B175" s="1" t="s">
        <v>130</v>
      </c>
      <c r="C175" s="1"/>
      <c r="D175" s="2">
        <f t="shared" si="76"/>
        <v>73</v>
      </c>
      <c r="E175" s="2">
        <f t="shared" si="78"/>
        <v>4</v>
      </c>
      <c r="F175" s="5">
        <f t="shared" si="79"/>
        <v>8.0160320641282562E-2</v>
      </c>
      <c r="G175" s="10" t="s">
        <v>169</v>
      </c>
      <c r="H175" s="10" t="s">
        <v>169</v>
      </c>
      <c r="I175" s="10">
        <v>4</v>
      </c>
      <c r="J175" s="10">
        <v>22</v>
      </c>
      <c r="K175" s="10">
        <v>17</v>
      </c>
      <c r="L175" s="7">
        <v>30</v>
      </c>
    </row>
    <row r="176" spans="1:12" ht="18.75" customHeight="1" x14ac:dyDescent="0.2">
      <c r="A176" s="1"/>
      <c r="B176" s="1" t="s">
        <v>131</v>
      </c>
      <c r="C176" s="1"/>
      <c r="D176" s="2">
        <f t="shared" ref="D176:D177" si="80">SUM(E176,J176:L176)</f>
        <v>133</v>
      </c>
      <c r="E176" s="2">
        <f>SUM(G176:I176)</f>
        <v>30</v>
      </c>
      <c r="F176" s="5">
        <f t="shared" si="79"/>
        <v>0.60120240480961928</v>
      </c>
      <c r="G176" s="10">
        <v>4</v>
      </c>
      <c r="H176" s="10">
        <v>2</v>
      </c>
      <c r="I176" s="10">
        <v>24</v>
      </c>
      <c r="J176" s="10">
        <v>44</v>
      </c>
      <c r="K176" s="10">
        <v>20</v>
      </c>
      <c r="L176" s="7">
        <v>39</v>
      </c>
    </row>
    <row r="177" spans="1:12" ht="18.75" customHeight="1" x14ac:dyDescent="0.2">
      <c r="A177" s="1"/>
      <c r="B177" s="1" t="s">
        <v>198</v>
      </c>
      <c r="C177" s="1"/>
      <c r="D177" s="2">
        <f t="shared" si="80"/>
        <v>1</v>
      </c>
      <c r="E177" s="2" t="s">
        <v>169</v>
      </c>
      <c r="F177" s="5" t="s">
        <v>169</v>
      </c>
      <c r="G177" s="10" t="s">
        <v>169</v>
      </c>
      <c r="H177" s="10" t="s">
        <v>169</v>
      </c>
      <c r="I177" s="10" t="s">
        <v>169</v>
      </c>
      <c r="J177" s="6">
        <v>1</v>
      </c>
      <c r="K177" s="10" t="s">
        <v>169</v>
      </c>
      <c r="L177" s="11" t="s">
        <v>169</v>
      </c>
    </row>
    <row r="178" spans="1:12" ht="18.75" customHeight="1" x14ac:dyDescent="0.2">
      <c r="A178" s="1"/>
      <c r="B178" s="1" t="s">
        <v>132</v>
      </c>
      <c r="C178" s="1"/>
      <c r="D178" s="2">
        <f t="shared" si="76"/>
        <v>59</v>
      </c>
      <c r="E178" s="2">
        <f>SUM(G178:I178)</f>
        <v>12</v>
      </c>
      <c r="F178" s="5">
        <f t="shared" si="79"/>
        <v>0.24048096192384769</v>
      </c>
      <c r="G178" s="6">
        <v>7</v>
      </c>
      <c r="H178" s="10">
        <v>2</v>
      </c>
      <c r="I178" s="6">
        <v>3</v>
      </c>
      <c r="J178" s="6">
        <v>22</v>
      </c>
      <c r="K178" s="6">
        <v>10</v>
      </c>
      <c r="L178" s="7">
        <v>15</v>
      </c>
    </row>
    <row r="179" spans="1:12" ht="18.75" customHeight="1" x14ac:dyDescent="0.2">
      <c r="A179" s="1"/>
      <c r="B179" s="1" t="s">
        <v>25</v>
      </c>
      <c r="C179" s="1"/>
      <c r="D179" s="2">
        <f t="shared" si="76"/>
        <v>15</v>
      </c>
      <c r="E179" s="2">
        <f>SUM(G179:I179)</f>
        <v>1</v>
      </c>
      <c r="F179" s="5">
        <f t="shared" si="79"/>
        <v>2.004008016032064E-2</v>
      </c>
      <c r="G179" s="10">
        <v>1</v>
      </c>
      <c r="H179" s="10" t="s">
        <v>169</v>
      </c>
      <c r="I179" s="10" t="s">
        <v>169</v>
      </c>
      <c r="J179" s="6">
        <v>1</v>
      </c>
      <c r="K179" s="10">
        <v>1</v>
      </c>
      <c r="L179" s="7">
        <v>12</v>
      </c>
    </row>
    <row r="180" spans="1:12" ht="19.5" customHeight="1" x14ac:dyDescent="0.2">
      <c r="A180" s="1" t="s">
        <v>133</v>
      </c>
      <c r="B180" s="1"/>
      <c r="C180" s="1"/>
      <c r="D180" s="2">
        <f t="shared" si="76"/>
        <v>2524</v>
      </c>
      <c r="E180" s="2">
        <f t="shared" ref="E180" si="81">SUM(G180:I180)</f>
        <v>713</v>
      </c>
      <c r="F180" s="5">
        <f>SUM(E180/$E$12)*100</f>
        <v>14.288577154308618</v>
      </c>
      <c r="G180" s="31">
        <f t="shared" ref="G180:L180" si="82">SUM(G181:G197)</f>
        <v>375</v>
      </c>
      <c r="H180" s="31">
        <f t="shared" si="82"/>
        <v>63</v>
      </c>
      <c r="I180" s="31">
        <f t="shared" si="82"/>
        <v>275</v>
      </c>
      <c r="J180" s="31">
        <f t="shared" si="82"/>
        <v>360</v>
      </c>
      <c r="K180" s="31">
        <f t="shared" si="82"/>
        <v>315</v>
      </c>
      <c r="L180" s="32">
        <f t="shared" si="82"/>
        <v>1136</v>
      </c>
    </row>
    <row r="181" spans="1:12" ht="18.75" customHeight="1" x14ac:dyDescent="0.2">
      <c r="A181" s="1"/>
      <c r="B181" s="1" t="s">
        <v>134</v>
      </c>
      <c r="C181" s="1"/>
      <c r="D181" s="2">
        <f t="shared" ref="D181:D186" si="83">SUM(E181,J181:L181)</f>
        <v>41</v>
      </c>
      <c r="E181" s="2">
        <f>SUM(G181:I181)</f>
        <v>12</v>
      </c>
      <c r="F181" s="5">
        <f t="shared" si="79"/>
        <v>0.24048096192384769</v>
      </c>
      <c r="G181" s="6">
        <v>6</v>
      </c>
      <c r="H181" s="10" t="s">
        <v>169</v>
      </c>
      <c r="I181" s="6">
        <v>6</v>
      </c>
      <c r="J181" s="10">
        <v>5</v>
      </c>
      <c r="K181" s="10">
        <v>13</v>
      </c>
      <c r="L181" s="7">
        <v>11</v>
      </c>
    </row>
    <row r="182" spans="1:12" ht="18.75" customHeight="1" x14ac:dyDescent="0.2">
      <c r="A182" s="1"/>
      <c r="B182" s="1" t="s">
        <v>135</v>
      </c>
      <c r="C182" s="1"/>
      <c r="D182" s="2">
        <f t="shared" si="83"/>
        <v>15</v>
      </c>
      <c r="E182" s="2">
        <f t="shared" ref="E182:E197" si="84">SUM(G182:I182)</f>
        <v>1</v>
      </c>
      <c r="F182" s="5">
        <f t="shared" si="79"/>
        <v>2.004008016032064E-2</v>
      </c>
      <c r="G182" s="10" t="s">
        <v>169</v>
      </c>
      <c r="H182" s="10" t="s">
        <v>169</v>
      </c>
      <c r="I182" s="10">
        <v>1</v>
      </c>
      <c r="J182" s="10" t="s">
        <v>169</v>
      </c>
      <c r="K182" s="10">
        <v>3</v>
      </c>
      <c r="L182" s="11">
        <v>11</v>
      </c>
    </row>
    <row r="183" spans="1:12" ht="18.75" customHeight="1" x14ac:dyDescent="0.2">
      <c r="A183" s="1"/>
      <c r="B183" s="1" t="s">
        <v>136</v>
      </c>
      <c r="C183" s="1"/>
      <c r="D183" s="2">
        <f t="shared" si="83"/>
        <v>57</v>
      </c>
      <c r="E183" s="2">
        <f t="shared" si="84"/>
        <v>8</v>
      </c>
      <c r="F183" s="5">
        <f t="shared" si="79"/>
        <v>0.16032064128256512</v>
      </c>
      <c r="G183" s="6">
        <v>2</v>
      </c>
      <c r="H183" s="10">
        <v>2</v>
      </c>
      <c r="I183" s="6">
        <v>4</v>
      </c>
      <c r="J183" s="6">
        <v>6</v>
      </c>
      <c r="K183" s="10">
        <v>5</v>
      </c>
      <c r="L183" s="7">
        <v>38</v>
      </c>
    </row>
    <row r="184" spans="1:12" ht="18.75" customHeight="1" x14ac:dyDescent="0.2">
      <c r="A184" s="1"/>
      <c r="B184" s="1" t="s">
        <v>199</v>
      </c>
      <c r="C184" s="1"/>
      <c r="D184" s="2">
        <f t="shared" si="83"/>
        <v>1</v>
      </c>
      <c r="E184" s="2">
        <f t="shared" ref="E184" si="85">SUM(G184:I184)</f>
        <v>1</v>
      </c>
      <c r="F184" s="5">
        <f t="shared" ref="F184" si="86">SUM(E184/$E$12)*100</f>
        <v>2.004008016032064E-2</v>
      </c>
      <c r="G184" s="10" t="s">
        <v>169</v>
      </c>
      <c r="H184" s="10" t="s">
        <v>169</v>
      </c>
      <c r="I184" s="6">
        <v>1</v>
      </c>
      <c r="J184" s="10" t="s">
        <v>169</v>
      </c>
      <c r="K184" s="10" t="s">
        <v>169</v>
      </c>
      <c r="L184" s="11" t="s">
        <v>169</v>
      </c>
    </row>
    <row r="185" spans="1:12" ht="18.75" customHeight="1" x14ac:dyDescent="0.2">
      <c r="A185" s="1"/>
      <c r="B185" s="1" t="s">
        <v>137</v>
      </c>
      <c r="C185" s="1"/>
      <c r="D185" s="2">
        <f t="shared" si="83"/>
        <v>69</v>
      </c>
      <c r="E185" s="2">
        <f t="shared" si="84"/>
        <v>20</v>
      </c>
      <c r="F185" s="5">
        <f t="shared" si="79"/>
        <v>0.40080160320641278</v>
      </c>
      <c r="G185" s="10">
        <v>10</v>
      </c>
      <c r="H185" s="10">
        <v>1</v>
      </c>
      <c r="I185" s="10">
        <v>9</v>
      </c>
      <c r="J185" s="10">
        <v>19</v>
      </c>
      <c r="K185" s="10">
        <v>8</v>
      </c>
      <c r="L185" s="7">
        <v>22</v>
      </c>
    </row>
    <row r="186" spans="1:12" ht="18.75" customHeight="1" x14ac:dyDescent="0.2">
      <c r="A186" s="1"/>
      <c r="B186" s="1" t="s">
        <v>138</v>
      </c>
      <c r="C186" s="1"/>
      <c r="D186" s="2">
        <f t="shared" si="83"/>
        <v>310</v>
      </c>
      <c r="E186" s="2">
        <f t="shared" si="84"/>
        <v>40</v>
      </c>
      <c r="F186" s="5">
        <f t="shared" si="79"/>
        <v>0.80160320641282556</v>
      </c>
      <c r="G186" s="6">
        <v>10</v>
      </c>
      <c r="H186" s="10">
        <v>4</v>
      </c>
      <c r="I186" s="6">
        <v>26</v>
      </c>
      <c r="J186" s="6">
        <v>44</v>
      </c>
      <c r="K186" s="10">
        <v>35</v>
      </c>
      <c r="L186" s="7">
        <v>191</v>
      </c>
    </row>
    <row r="187" spans="1:12" ht="18.75" customHeight="1" x14ac:dyDescent="0.2">
      <c r="A187" s="1"/>
      <c r="B187" s="1" t="s">
        <v>139</v>
      </c>
      <c r="C187" s="1"/>
      <c r="D187" s="2">
        <f t="shared" ref="D187:D188" si="87">SUM(E187,J187:L187)</f>
        <v>52</v>
      </c>
      <c r="E187" s="2">
        <f t="shared" si="84"/>
        <v>18</v>
      </c>
      <c r="F187" s="5">
        <f t="shared" si="79"/>
        <v>0.36072144288577157</v>
      </c>
      <c r="G187" s="8">
        <v>5</v>
      </c>
      <c r="H187" s="8">
        <v>3</v>
      </c>
      <c r="I187" s="8">
        <v>10</v>
      </c>
      <c r="J187" s="8">
        <v>13</v>
      </c>
      <c r="K187" s="8">
        <v>6</v>
      </c>
      <c r="L187" s="9">
        <v>15</v>
      </c>
    </row>
    <row r="188" spans="1:12" ht="18" customHeight="1" x14ac:dyDescent="0.2">
      <c r="A188" s="1"/>
      <c r="B188" s="1" t="s">
        <v>140</v>
      </c>
      <c r="C188" s="1"/>
      <c r="D188" s="2">
        <f t="shared" si="87"/>
        <v>951</v>
      </c>
      <c r="E188" s="2">
        <f t="shared" si="84"/>
        <v>271</v>
      </c>
      <c r="F188" s="5">
        <f t="shared" si="79"/>
        <v>5.4308617234468937</v>
      </c>
      <c r="G188" s="10">
        <v>160</v>
      </c>
      <c r="H188" s="10">
        <v>24</v>
      </c>
      <c r="I188" s="10">
        <v>87</v>
      </c>
      <c r="J188" s="10">
        <v>92</v>
      </c>
      <c r="K188" s="10">
        <v>92</v>
      </c>
      <c r="L188" s="7">
        <v>496</v>
      </c>
    </row>
    <row r="189" spans="1:12" ht="18.75" customHeight="1" x14ac:dyDescent="0.2">
      <c r="A189" s="1"/>
      <c r="B189" s="1" t="s">
        <v>141</v>
      </c>
      <c r="C189" s="1"/>
      <c r="D189" s="2">
        <f>SUM(E189,J189:L189)</f>
        <v>12</v>
      </c>
      <c r="E189" s="2">
        <f t="shared" si="84"/>
        <v>3</v>
      </c>
      <c r="F189" s="5">
        <f t="shared" si="79"/>
        <v>6.0120240480961921E-2</v>
      </c>
      <c r="G189" s="10">
        <v>3</v>
      </c>
      <c r="H189" s="10" t="s">
        <v>169</v>
      </c>
      <c r="I189" s="10" t="s">
        <v>169</v>
      </c>
      <c r="J189" s="10">
        <v>1</v>
      </c>
      <c r="K189" s="10">
        <v>2</v>
      </c>
      <c r="L189" s="7">
        <v>6</v>
      </c>
    </row>
    <row r="190" spans="1:12" ht="19.5" customHeight="1" x14ac:dyDescent="0.2">
      <c r="A190" s="1"/>
      <c r="B190" s="1" t="s">
        <v>142</v>
      </c>
      <c r="C190" s="1"/>
      <c r="D190" s="2">
        <f>SUM(E190,J190:L190)</f>
        <v>4</v>
      </c>
      <c r="E190" s="2" t="s">
        <v>169</v>
      </c>
      <c r="F190" s="5" t="s">
        <v>169</v>
      </c>
      <c r="G190" s="10" t="s">
        <v>169</v>
      </c>
      <c r="H190" s="10" t="s">
        <v>169</v>
      </c>
      <c r="I190" s="10" t="s">
        <v>169</v>
      </c>
      <c r="J190" s="10" t="s">
        <v>169</v>
      </c>
      <c r="K190" s="10" t="s">
        <v>169</v>
      </c>
      <c r="L190" s="7">
        <v>4</v>
      </c>
    </row>
    <row r="191" spans="1:12" ht="19.5" customHeight="1" x14ac:dyDescent="0.2">
      <c r="A191" s="1"/>
      <c r="B191" s="1" t="s">
        <v>143</v>
      </c>
      <c r="C191" s="1"/>
      <c r="D191" s="2">
        <f>SUM(E191,J191:L191)</f>
        <v>907</v>
      </c>
      <c r="E191" s="2">
        <f t="shared" si="84"/>
        <v>304</v>
      </c>
      <c r="F191" s="5">
        <f t="shared" si="79"/>
        <v>6.0921843687374748</v>
      </c>
      <c r="G191" s="12">
        <v>160</v>
      </c>
      <c r="H191" s="10">
        <v>24</v>
      </c>
      <c r="I191" s="12">
        <v>120</v>
      </c>
      <c r="J191" s="12">
        <v>166</v>
      </c>
      <c r="K191" s="12">
        <v>144</v>
      </c>
      <c r="L191" s="13">
        <v>293</v>
      </c>
    </row>
    <row r="192" spans="1:12" ht="19.5" customHeight="1" x14ac:dyDescent="0.2">
      <c r="A192" s="1"/>
      <c r="B192" s="1" t="s">
        <v>144</v>
      </c>
      <c r="C192" s="1"/>
      <c r="D192" s="2">
        <f t="shared" ref="D192:D197" si="88">SUM(E192,J192:L192)</f>
        <v>19</v>
      </c>
      <c r="E192" s="2" t="s">
        <v>169</v>
      </c>
      <c r="F192" s="5" t="s">
        <v>169</v>
      </c>
      <c r="G192" s="10" t="s">
        <v>169</v>
      </c>
      <c r="H192" s="10" t="s">
        <v>169</v>
      </c>
      <c r="I192" s="10" t="s">
        <v>169</v>
      </c>
      <c r="J192" s="10">
        <v>3</v>
      </c>
      <c r="K192" s="10">
        <v>3</v>
      </c>
      <c r="L192" s="7">
        <v>13</v>
      </c>
    </row>
    <row r="193" spans="1:12" ht="19.5" customHeight="1" x14ac:dyDescent="0.2">
      <c r="A193" s="1"/>
      <c r="B193" s="1" t="s">
        <v>145</v>
      </c>
      <c r="C193" s="1"/>
      <c r="D193" s="2">
        <f t="shared" si="88"/>
        <v>1</v>
      </c>
      <c r="E193" s="2">
        <f t="shared" si="84"/>
        <v>1</v>
      </c>
      <c r="F193" s="5">
        <f t="shared" si="79"/>
        <v>2.004008016032064E-2</v>
      </c>
      <c r="G193" s="8" t="s">
        <v>169</v>
      </c>
      <c r="H193" s="8" t="s">
        <v>169</v>
      </c>
      <c r="I193" s="8">
        <v>1</v>
      </c>
      <c r="J193" s="8" t="s">
        <v>169</v>
      </c>
      <c r="K193" s="8" t="s">
        <v>169</v>
      </c>
      <c r="L193" s="9" t="s">
        <v>169</v>
      </c>
    </row>
    <row r="194" spans="1:12" ht="19.5" customHeight="1" x14ac:dyDescent="0.2">
      <c r="A194" s="1"/>
      <c r="B194" s="1" t="s">
        <v>146</v>
      </c>
      <c r="C194" s="1"/>
      <c r="D194" s="2">
        <f t="shared" si="88"/>
        <v>28</v>
      </c>
      <c r="E194" s="2">
        <f t="shared" si="84"/>
        <v>21</v>
      </c>
      <c r="F194" s="5">
        <f t="shared" si="79"/>
        <v>0.42084168336673344</v>
      </c>
      <c r="G194" s="8">
        <v>12</v>
      </c>
      <c r="H194" s="8">
        <v>5</v>
      </c>
      <c r="I194" s="8">
        <v>4</v>
      </c>
      <c r="J194" s="35">
        <v>3</v>
      </c>
      <c r="K194" s="8" t="s">
        <v>169</v>
      </c>
      <c r="L194" s="9">
        <v>4</v>
      </c>
    </row>
    <row r="195" spans="1:12" ht="19.5" customHeight="1" x14ac:dyDescent="0.2">
      <c r="A195" s="1"/>
      <c r="B195" s="1" t="s">
        <v>147</v>
      </c>
      <c r="C195" s="1"/>
      <c r="D195" s="2">
        <f t="shared" si="88"/>
        <v>20</v>
      </c>
      <c r="E195" s="2">
        <f t="shared" si="84"/>
        <v>11</v>
      </c>
      <c r="F195" s="5">
        <f t="shared" si="79"/>
        <v>0.22044088176352705</v>
      </c>
      <c r="G195" s="10">
        <v>7</v>
      </c>
      <c r="H195" s="10" t="s">
        <v>169</v>
      </c>
      <c r="I195" s="10">
        <v>4</v>
      </c>
      <c r="J195" s="21">
        <v>4</v>
      </c>
      <c r="K195" s="10">
        <v>3</v>
      </c>
      <c r="L195" s="16">
        <v>2</v>
      </c>
    </row>
    <row r="196" spans="1:12" ht="18.75" customHeight="1" x14ac:dyDescent="0.2">
      <c r="A196" s="23"/>
      <c r="B196" s="1" t="s">
        <v>148</v>
      </c>
      <c r="C196" s="1"/>
      <c r="D196" s="2">
        <f t="shared" si="88"/>
        <v>6</v>
      </c>
      <c r="E196" s="2">
        <f t="shared" si="84"/>
        <v>1</v>
      </c>
      <c r="F196" s="5">
        <f t="shared" si="79"/>
        <v>2.004008016032064E-2</v>
      </c>
      <c r="G196" s="10" t="s">
        <v>169</v>
      </c>
      <c r="H196" s="10" t="s">
        <v>169</v>
      </c>
      <c r="I196" s="6">
        <v>1</v>
      </c>
      <c r="J196" s="10">
        <v>2</v>
      </c>
      <c r="K196" s="10" t="s">
        <v>169</v>
      </c>
      <c r="L196" s="11">
        <v>3</v>
      </c>
    </row>
    <row r="197" spans="1:12" ht="18.75" customHeight="1" x14ac:dyDescent="0.2">
      <c r="A197" s="1"/>
      <c r="B197" s="1" t="s">
        <v>25</v>
      </c>
      <c r="C197" s="1"/>
      <c r="D197" s="2">
        <f t="shared" si="88"/>
        <v>31</v>
      </c>
      <c r="E197" s="2">
        <f t="shared" si="84"/>
        <v>1</v>
      </c>
      <c r="F197" s="5">
        <f t="shared" si="79"/>
        <v>2.004008016032064E-2</v>
      </c>
      <c r="G197" s="10" t="s">
        <v>169</v>
      </c>
      <c r="H197" s="10" t="s">
        <v>169</v>
      </c>
      <c r="I197" s="6">
        <v>1</v>
      </c>
      <c r="J197" s="6">
        <v>2</v>
      </c>
      <c r="K197" s="6">
        <v>1</v>
      </c>
      <c r="L197" s="7">
        <v>27</v>
      </c>
    </row>
    <row r="198" spans="1:12" ht="20.25" customHeight="1" x14ac:dyDescent="0.2">
      <c r="A198" s="1" t="s">
        <v>149</v>
      </c>
      <c r="B198" s="1"/>
      <c r="C198" s="1"/>
      <c r="D198" s="2">
        <f>SUM(E198,J198:L198)</f>
        <v>104</v>
      </c>
      <c r="E198" s="2">
        <f>SUM(G198:I198)</f>
        <v>24</v>
      </c>
      <c r="F198" s="5">
        <f>SUM(E198/$E$12)*100</f>
        <v>0.48096192384769537</v>
      </c>
      <c r="G198" s="2">
        <f>SUM(G199:G205)</f>
        <v>15</v>
      </c>
      <c r="H198" s="2" t="s">
        <v>169</v>
      </c>
      <c r="I198" s="2">
        <f>SUM(I199:I205)</f>
        <v>9</v>
      </c>
      <c r="J198" s="2">
        <f>SUM(J199:J205)</f>
        <v>26</v>
      </c>
      <c r="K198" s="2">
        <f>SUM(K199:K205)</f>
        <v>21</v>
      </c>
      <c r="L198" s="4">
        <f>SUM(L199:L205)</f>
        <v>33</v>
      </c>
    </row>
    <row r="199" spans="1:12" ht="19.5" customHeight="1" x14ac:dyDescent="0.2">
      <c r="A199" s="1"/>
      <c r="B199" s="1" t="s">
        <v>150</v>
      </c>
      <c r="C199" s="23"/>
      <c r="D199" s="2">
        <f t="shared" ref="D199:D201" si="89">SUM(E199,J199:L199)</f>
        <v>7</v>
      </c>
      <c r="E199" s="2">
        <f t="shared" ref="E199:E200" si="90">SUM(G199:I199)</f>
        <v>1</v>
      </c>
      <c r="F199" s="5">
        <f t="shared" si="79"/>
        <v>2.004008016032064E-2</v>
      </c>
      <c r="G199" s="10" t="s">
        <v>169</v>
      </c>
      <c r="H199" s="10" t="s">
        <v>169</v>
      </c>
      <c r="I199" s="10">
        <v>1</v>
      </c>
      <c r="J199" s="10">
        <v>4</v>
      </c>
      <c r="K199" s="10" t="s">
        <v>169</v>
      </c>
      <c r="L199" s="7">
        <v>2</v>
      </c>
    </row>
    <row r="200" spans="1:12" ht="19.5" customHeight="1" x14ac:dyDescent="0.2">
      <c r="A200" s="1"/>
      <c r="B200" s="1" t="s">
        <v>151</v>
      </c>
      <c r="C200" s="1"/>
      <c r="D200" s="2">
        <f t="shared" si="89"/>
        <v>23</v>
      </c>
      <c r="E200" s="2">
        <f t="shared" si="90"/>
        <v>9</v>
      </c>
      <c r="F200" s="5">
        <f t="shared" si="79"/>
        <v>0.18036072144288579</v>
      </c>
      <c r="G200" s="6">
        <v>8</v>
      </c>
      <c r="H200" s="10" t="s">
        <v>169</v>
      </c>
      <c r="I200" s="6">
        <v>1</v>
      </c>
      <c r="J200" s="10">
        <v>4</v>
      </c>
      <c r="K200" s="10">
        <v>4</v>
      </c>
      <c r="L200" s="7">
        <v>6</v>
      </c>
    </row>
    <row r="201" spans="1:12" ht="19.5" customHeight="1" x14ac:dyDescent="0.2">
      <c r="A201" s="1"/>
      <c r="B201" s="1" t="s">
        <v>152</v>
      </c>
      <c r="C201" s="1"/>
      <c r="D201" s="2">
        <f t="shared" si="89"/>
        <v>19</v>
      </c>
      <c r="E201" s="2">
        <f>SUM(G201:I201)</f>
        <v>9</v>
      </c>
      <c r="F201" s="5">
        <f t="shared" si="79"/>
        <v>0.18036072144288579</v>
      </c>
      <c r="G201" s="10">
        <v>4</v>
      </c>
      <c r="H201" s="10" t="s">
        <v>169</v>
      </c>
      <c r="I201" s="6">
        <v>5</v>
      </c>
      <c r="J201" s="10">
        <v>6</v>
      </c>
      <c r="K201" s="10">
        <v>4</v>
      </c>
      <c r="L201" s="11" t="s">
        <v>169</v>
      </c>
    </row>
    <row r="202" spans="1:12" ht="15" customHeight="1" x14ac:dyDescent="0.2">
      <c r="A202" s="1" t="s">
        <v>204</v>
      </c>
      <c r="B202" s="1"/>
      <c r="C202" s="1"/>
      <c r="D202" s="2"/>
      <c r="E202" s="2"/>
      <c r="F202" s="5"/>
      <c r="G202" s="6"/>
      <c r="H202" s="10"/>
      <c r="I202" s="6"/>
      <c r="J202" s="6"/>
      <c r="K202" s="6"/>
      <c r="L202" s="7"/>
    </row>
    <row r="203" spans="1:12" ht="19.5" customHeight="1" x14ac:dyDescent="0.2">
      <c r="A203" s="1"/>
      <c r="B203" s="1" t="s">
        <v>153</v>
      </c>
      <c r="C203" s="1"/>
      <c r="D203" s="2">
        <f>SUM(E203,J203:L203)</f>
        <v>53</v>
      </c>
      <c r="E203" s="2">
        <f>SUM(G203:I203)</f>
        <v>5</v>
      </c>
      <c r="F203" s="5">
        <f>SUM(E203/$E$12)*100</f>
        <v>0.1002004008016032</v>
      </c>
      <c r="G203" s="6">
        <v>3</v>
      </c>
      <c r="H203" s="10" t="s">
        <v>169</v>
      </c>
      <c r="I203" s="6">
        <v>2</v>
      </c>
      <c r="J203" s="6">
        <v>11</v>
      </c>
      <c r="K203" s="6">
        <v>13</v>
      </c>
      <c r="L203" s="7">
        <v>24</v>
      </c>
    </row>
    <row r="204" spans="1:12" ht="18.75" customHeight="1" x14ac:dyDescent="0.2">
      <c r="A204" s="1"/>
      <c r="B204" s="1" t="s">
        <v>154</v>
      </c>
      <c r="C204" s="1"/>
      <c r="D204" s="15"/>
      <c r="E204" s="15"/>
      <c r="F204" s="12"/>
      <c r="G204" s="12"/>
      <c r="H204" s="10"/>
      <c r="I204" s="12"/>
      <c r="J204" s="12"/>
      <c r="K204" s="12"/>
      <c r="L204" s="13"/>
    </row>
    <row r="205" spans="1:12" ht="13.5" customHeight="1" x14ac:dyDescent="0.2">
      <c r="A205" s="1"/>
      <c r="B205" s="1"/>
      <c r="C205" s="1" t="s">
        <v>155</v>
      </c>
      <c r="D205" s="2">
        <f t="shared" ref="D205:D210" si="91">SUM(E205,J205:L205)</f>
        <v>2</v>
      </c>
      <c r="E205" s="2" t="s">
        <v>169</v>
      </c>
      <c r="F205" s="5" t="s">
        <v>169</v>
      </c>
      <c r="G205" s="10" t="s">
        <v>169</v>
      </c>
      <c r="H205" s="10" t="s">
        <v>169</v>
      </c>
      <c r="I205" s="10" t="s">
        <v>169</v>
      </c>
      <c r="J205" s="10">
        <v>1</v>
      </c>
      <c r="K205" s="10" t="s">
        <v>169</v>
      </c>
      <c r="L205" s="7">
        <v>1</v>
      </c>
    </row>
    <row r="206" spans="1:12" ht="20.25" customHeight="1" x14ac:dyDescent="0.2">
      <c r="A206" s="1" t="s">
        <v>156</v>
      </c>
      <c r="B206" s="1"/>
      <c r="C206" s="1"/>
      <c r="D206" s="2">
        <f>SUM(E206,J206:L206)</f>
        <v>36</v>
      </c>
      <c r="E206" s="2">
        <f>SUM(G206:I206)</f>
        <v>17</v>
      </c>
      <c r="F206" s="5">
        <f>SUM(E206/$E$12)*100</f>
        <v>0.34068136272545091</v>
      </c>
      <c r="G206" s="2">
        <f t="shared" ref="G206:L206" si="92">SUM(G208:G209)</f>
        <v>9</v>
      </c>
      <c r="H206" s="2" t="s">
        <v>169</v>
      </c>
      <c r="I206" s="2">
        <f t="shared" si="92"/>
        <v>8</v>
      </c>
      <c r="J206" s="2">
        <f t="shared" si="92"/>
        <v>6</v>
      </c>
      <c r="K206" s="2" t="s">
        <v>169</v>
      </c>
      <c r="L206" s="4">
        <f t="shared" si="92"/>
        <v>13</v>
      </c>
    </row>
    <row r="207" spans="1:12" ht="18.75" customHeight="1" x14ac:dyDescent="0.2">
      <c r="A207" s="1"/>
      <c r="B207" s="1" t="s">
        <v>200</v>
      </c>
      <c r="C207" s="1"/>
      <c r="D207" s="2"/>
      <c r="E207" s="2"/>
      <c r="F207" s="5"/>
      <c r="G207" s="2"/>
      <c r="H207" s="2"/>
      <c r="I207" s="2"/>
      <c r="J207" s="46"/>
      <c r="K207" s="2"/>
      <c r="L207" s="46"/>
    </row>
    <row r="208" spans="1:12" ht="13.5" customHeight="1" x14ac:dyDescent="0.2">
      <c r="A208" s="1"/>
      <c r="B208" s="1"/>
      <c r="C208" s="1" t="s">
        <v>201</v>
      </c>
      <c r="D208" s="2">
        <f t="shared" si="91"/>
        <v>1</v>
      </c>
      <c r="E208" s="2" t="s">
        <v>169</v>
      </c>
      <c r="F208" s="5" t="s">
        <v>169</v>
      </c>
      <c r="G208" s="10" t="s">
        <v>169</v>
      </c>
      <c r="H208" s="10" t="s">
        <v>169</v>
      </c>
      <c r="I208" s="10" t="s">
        <v>169</v>
      </c>
      <c r="J208" s="21">
        <v>1</v>
      </c>
      <c r="K208" s="10" t="s">
        <v>169</v>
      </c>
      <c r="L208" s="21" t="s">
        <v>169</v>
      </c>
    </row>
    <row r="209" spans="1:12" ht="18.75" customHeight="1" x14ac:dyDescent="0.2">
      <c r="A209" s="1"/>
      <c r="B209" s="1" t="s">
        <v>157</v>
      </c>
      <c r="C209" s="1"/>
      <c r="D209" s="2">
        <f t="shared" si="91"/>
        <v>35</v>
      </c>
      <c r="E209" s="2">
        <f>SUM(G209:I209)</f>
        <v>17</v>
      </c>
      <c r="F209" s="5">
        <f t="shared" si="79"/>
        <v>0.34068136272545091</v>
      </c>
      <c r="G209" s="10">
        <v>9</v>
      </c>
      <c r="H209" s="10" t="s">
        <v>169</v>
      </c>
      <c r="I209" s="6">
        <v>8</v>
      </c>
      <c r="J209" s="10">
        <v>5</v>
      </c>
      <c r="K209" s="10" t="s">
        <v>169</v>
      </c>
      <c r="L209" s="11">
        <v>13</v>
      </c>
    </row>
    <row r="210" spans="1:12" ht="19.5" customHeight="1" x14ac:dyDescent="0.2">
      <c r="A210" s="1" t="s">
        <v>158</v>
      </c>
      <c r="B210" s="23"/>
      <c r="C210" s="1"/>
      <c r="D210" s="2">
        <f t="shared" si="91"/>
        <v>52</v>
      </c>
      <c r="E210" s="2">
        <f>SUM(G210:I210)</f>
        <v>12</v>
      </c>
      <c r="F210" s="5">
        <f>SUM(E210/$E$12)*100</f>
        <v>0.24048096192384769</v>
      </c>
      <c r="G210" s="6">
        <v>7</v>
      </c>
      <c r="H210" s="10" t="s">
        <v>169</v>
      </c>
      <c r="I210" s="6">
        <v>5</v>
      </c>
      <c r="J210" s="6">
        <v>7</v>
      </c>
      <c r="K210" s="6">
        <v>12</v>
      </c>
      <c r="L210" s="7">
        <v>21</v>
      </c>
    </row>
    <row r="211" spans="1:12" x14ac:dyDescent="0.2">
      <c r="A211" s="24"/>
      <c r="B211" s="25"/>
      <c r="C211" s="26"/>
      <c r="D211" s="27"/>
      <c r="E211" s="27"/>
      <c r="F211" s="28"/>
      <c r="G211" s="28"/>
      <c r="H211" s="29"/>
      <c r="I211" s="28"/>
      <c r="J211" s="30"/>
      <c r="K211" s="30"/>
      <c r="L211" s="30"/>
    </row>
    <row r="212" spans="1:12" x14ac:dyDescent="0.2">
      <c r="A212" s="23"/>
      <c r="B212" s="1"/>
      <c r="C212" s="1"/>
      <c r="D212" s="1"/>
      <c r="E212" s="1"/>
      <c r="F212" s="38"/>
      <c r="G212" s="38"/>
      <c r="H212" s="38"/>
      <c r="I212" s="38"/>
      <c r="J212" s="38"/>
      <c r="K212" s="38"/>
      <c r="L212" s="38"/>
    </row>
    <row r="213" spans="1:12" x14ac:dyDescent="0.2">
      <c r="A213" s="40" t="s">
        <v>161</v>
      </c>
      <c r="B213" s="1"/>
      <c r="C213" s="35"/>
      <c r="D213" s="35"/>
      <c r="E213" s="37"/>
      <c r="F213" s="35"/>
      <c r="H213" s="35"/>
      <c r="I213" s="35"/>
    </row>
    <row r="214" spans="1:12" x14ac:dyDescent="0.2">
      <c r="A214" s="40" t="s">
        <v>163</v>
      </c>
      <c r="B214" s="39"/>
      <c r="D214" s="1"/>
      <c r="E214" s="1"/>
      <c r="F214" s="1"/>
      <c r="G214" s="1"/>
    </row>
    <row r="215" spans="1:12" x14ac:dyDescent="0.2">
      <c r="A215" s="40" t="s">
        <v>164</v>
      </c>
      <c r="B215" s="39"/>
      <c r="D215" s="1"/>
      <c r="E215" s="1"/>
      <c r="F215" s="1"/>
      <c r="G215" s="1"/>
    </row>
    <row r="216" spans="1:12" x14ac:dyDescent="0.2">
      <c r="A216" s="40" t="s">
        <v>162</v>
      </c>
      <c r="B216" s="39"/>
      <c r="C216" s="1"/>
      <c r="D216" s="1"/>
      <c r="E216" s="1"/>
      <c r="F216" s="1"/>
      <c r="G216" s="1"/>
      <c r="H216" s="1"/>
    </row>
  </sheetData>
  <mergeCells count="20">
    <mergeCell ref="J7:J10"/>
    <mergeCell ref="A12:C12"/>
    <mergeCell ref="A13:C13"/>
    <mergeCell ref="A14:C14"/>
    <mergeCell ref="A15:C15"/>
    <mergeCell ref="A1:L1"/>
    <mergeCell ref="A2:L2"/>
    <mergeCell ref="A3:L3"/>
    <mergeCell ref="A5:C10"/>
    <mergeCell ref="L7:L10"/>
    <mergeCell ref="H8:H10"/>
    <mergeCell ref="I8:I10"/>
    <mergeCell ref="E8:E10"/>
    <mergeCell ref="F8:F10"/>
    <mergeCell ref="G8:G10"/>
    <mergeCell ref="D5:L5"/>
    <mergeCell ref="D6:D10"/>
    <mergeCell ref="E6:L6"/>
    <mergeCell ref="E7:I7"/>
    <mergeCell ref="K7:K10"/>
  </mergeCells>
  <printOptions horizontalCentered="1"/>
  <pageMargins left="0.74803149606299213" right="0.74803149606299213" top="0.98425196850393704" bottom="0.98425196850393704" header="0" footer="0"/>
  <pageSetup scale="75" orientation="portrait" r:id="rId1"/>
  <ignoredErrors>
    <ignoredError sqref="D44:D45 D60:D61 D64:E64 D78:E78 D80:D81 D96:E96 D107:E107 D110:E111 D114:E114 D116 D124:E124 D142:E142 D143 D145:E145 D148:E148 D150:E151 D155:E155 D157:E157 D178:E178 E176 D181 D199:D201 E200 L206 D209:D210 D27 D30:E30 D37 D54 D67 D92:E92 D104:E104 E98 E115 D118 D121:E121 D140 D171:D176 E171:E174 D183:E183 D185:E188 D191:E191 D195 E194 D197 J206 D14:E15 D102:E102" formulaRange="1"/>
    <ignoredError sqref="D105 F73 F101 F16 D13 F18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10</vt:lpstr>
      <vt:lpstr>'10'!Área_de_impresión</vt:lpstr>
      <vt:lpstr>'10'!Títulos_a_imprimir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PREUDHOMME</dc:creator>
  <cp:lastModifiedBy>YASMIN QUINTERO</cp:lastModifiedBy>
  <cp:lastPrinted>2023-11-07T15:08:48Z</cp:lastPrinted>
  <dcterms:created xsi:type="dcterms:W3CDTF">2022-08-29T19:36:17Z</dcterms:created>
  <dcterms:modified xsi:type="dcterms:W3CDTF">2023-11-07T15:09:23Z</dcterms:modified>
</cp:coreProperties>
</file>