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15360" windowHeight="7800"/>
  </bookViews>
  <sheets>
    <sheet name="451-17" sheetId="1" r:id="rId1"/>
  </sheets>
  <definedNames>
    <definedName name="_xlnm.Print_Titles" localSheetId="0">'451-17'!$1:$6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06" i="1"/>
  <c r="E21" i="1"/>
  <c r="E20" i="1"/>
  <c r="F17" i="1"/>
  <c r="F140" i="1"/>
  <c r="D112" i="1"/>
  <c r="D21" i="1" l="1"/>
  <c r="D120" i="1" l="1"/>
  <c r="D118" i="1"/>
  <c r="E85" i="1" l="1"/>
  <c r="F85" i="1"/>
  <c r="F22" i="1"/>
  <c r="E22" i="1"/>
  <c r="F23" i="1"/>
  <c r="E23" i="1"/>
  <c r="D116" i="1"/>
  <c r="E9" i="1"/>
  <c r="E10" i="1"/>
  <c r="E11" i="1"/>
  <c r="E12" i="1"/>
  <c r="E13" i="1"/>
  <c r="E14" i="1"/>
  <c r="E15" i="1"/>
  <c r="E16" i="1"/>
  <c r="E17" i="1"/>
  <c r="E18" i="1"/>
  <c r="E19" i="1"/>
  <c r="F9" i="1"/>
  <c r="F10" i="1"/>
  <c r="F11" i="1"/>
  <c r="F12" i="1"/>
  <c r="F13" i="1"/>
  <c r="F14" i="1"/>
  <c r="F15" i="1"/>
  <c r="F16" i="1"/>
  <c r="F18" i="1"/>
  <c r="D37" i="1"/>
  <c r="D149" i="1"/>
  <c r="F8" i="1" l="1"/>
  <c r="E8" i="1"/>
  <c r="D8" i="1" l="1"/>
  <c r="D14" i="1"/>
  <c r="E95" i="1"/>
  <c r="E125" i="1"/>
  <c r="F125" i="1"/>
  <c r="E140" i="1"/>
  <c r="E143" i="1"/>
  <c r="D9" i="1" l="1"/>
  <c r="D10" i="1"/>
  <c r="D11" i="1"/>
  <c r="D12" i="1"/>
  <c r="D13" i="1"/>
  <c r="D15" i="1"/>
  <c r="D16" i="1"/>
  <c r="D17" i="1"/>
  <c r="D18" i="1"/>
  <c r="D19" i="1"/>
  <c r="D20" i="1"/>
  <c r="D22" i="1"/>
  <c r="D23" i="1"/>
  <c r="D94" i="1"/>
  <c r="F95" i="1"/>
  <c r="D146" i="1" l="1"/>
  <c r="D141" i="1"/>
  <c r="D140" i="1" s="1"/>
  <c r="D72" i="1"/>
  <c r="F40" i="1"/>
  <c r="E40" i="1"/>
  <c r="D50" i="1"/>
  <c r="E113" i="1" l="1"/>
  <c r="D105" i="1" l="1"/>
  <c r="D107" i="1"/>
  <c r="D108" i="1"/>
  <c r="D110" i="1"/>
  <c r="D111" i="1"/>
  <c r="F113" i="1"/>
  <c r="E24" i="1"/>
  <c r="F24" i="1"/>
  <c r="E30" i="1"/>
  <c r="F30" i="1"/>
  <c r="D73" i="1"/>
  <c r="D63" i="1"/>
  <c r="D150" i="1" l="1"/>
  <c r="D123" i="1"/>
  <c r="D71" i="1"/>
  <c r="D68" i="1" s="1"/>
  <c r="D147" i="1" l="1"/>
  <c r="D148" i="1"/>
  <c r="D145" i="1"/>
  <c r="D139" i="1"/>
  <c r="D129" i="1"/>
  <c r="D130" i="1"/>
  <c r="D131" i="1"/>
  <c r="D132" i="1"/>
  <c r="D133" i="1"/>
  <c r="D134" i="1"/>
  <c r="D135" i="1"/>
  <c r="D136" i="1"/>
  <c r="D137" i="1"/>
  <c r="D138" i="1"/>
  <c r="D143" i="1" l="1"/>
  <c r="E51" i="1"/>
  <c r="F51" i="1"/>
  <c r="E68" i="1"/>
  <c r="F68" i="1"/>
  <c r="E74" i="1"/>
  <c r="F74" i="1"/>
  <c r="D144" i="1"/>
  <c r="D127" i="1"/>
  <c r="D128" i="1"/>
  <c r="D125" i="1" s="1"/>
  <c r="D126" i="1"/>
  <c r="D115" i="1"/>
  <c r="D119" i="1"/>
  <c r="D121" i="1"/>
  <c r="D122" i="1"/>
  <c r="D124" i="1"/>
  <c r="D114" i="1"/>
  <c r="D97" i="1"/>
  <c r="D98" i="1"/>
  <c r="D99" i="1"/>
  <c r="D100" i="1"/>
  <c r="D101" i="1"/>
  <c r="D103" i="1"/>
  <c r="D104" i="1"/>
  <c r="D102" i="1"/>
  <c r="D96" i="1"/>
  <c r="D87" i="1"/>
  <c r="D88" i="1"/>
  <c r="D89" i="1"/>
  <c r="D90" i="1"/>
  <c r="D91" i="1"/>
  <c r="D92" i="1"/>
  <c r="D93" i="1"/>
  <c r="D84" i="1"/>
  <c r="D83" i="1"/>
  <c r="D86" i="1"/>
  <c r="D76" i="1"/>
  <c r="D77" i="1"/>
  <c r="D78" i="1"/>
  <c r="D79" i="1"/>
  <c r="D80" i="1"/>
  <c r="D81" i="1"/>
  <c r="D82" i="1"/>
  <c r="D75" i="1"/>
  <c r="D70" i="1"/>
  <c r="D69" i="1"/>
  <c r="D67" i="1"/>
  <c r="D66" i="1"/>
  <c r="D65" i="1"/>
  <c r="D64" i="1"/>
  <c r="D62" i="1"/>
  <c r="D61" i="1"/>
  <c r="D60" i="1"/>
  <c r="D59" i="1"/>
  <c r="D58" i="1"/>
  <c r="D57" i="1"/>
  <c r="D53" i="1"/>
  <c r="D54" i="1"/>
  <c r="D55" i="1"/>
  <c r="D56" i="1"/>
  <c r="D52" i="1"/>
  <c r="D49" i="1"/>
  <c r="D48" i="1"/>
  <c r="D47" i="1"/>
  <c r="D46" i="1"/>
  <c r="D45" i="1"/>
  <c r="D44" i="1"/>
  <c r="D43" i="1"/>
  <c r="D42" i="1"/>
  <c r="D41" i="1"/>
  <c r="D36" i="1"/>
  <c r="D38" i="1"/>
  <c r="D35" i="1"/>
  <c r="D34" i="1"/>
  <c r="D33" i="1"/>
  <c r="D32" i="1"/>
  <c r="D31" i="1"/>
  <c r="D26" i="1"/>
  <c r="D27" i="1"/>
  <c r="D28" i="1"/>
  <c r="D29" i="1"/>
  <c r="D25" i="1"/>
  <c r="E7" i="1" l="1"/>
  <c r="D85" i="1"/>
  <c r="D40" i="1"/>
  <c r="D113" i="1"/>
  <c r="D95" i="1"/>
  <c r="D30" i="1"/>
  <c r="D51" i="1"/>
  <c r="D74" i="1"/>
  <c r="D24" i="1"/>
  <c r="D7" i="1" s="1"/>
  <c r="F143" i="1" l="1"/>
  <c r="F7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8 VVICTIMAS.odc" keepAlive="1" name="PAIRCA-PAN01_SQL2008 SOCIALES18 VVICTIMAS1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8 VVICTIMAS.odc" keepAlive="1" name="PAIRCA-PAN01_SQL2008 SOCIALES18 VVICTIMAS2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4" odcFile="C:\Users\libatista\Documents\Mis archivos de origen de datos\PAIRCA-PAN01_SQL2008 SOCIALES18 VVICTIMAS.odc" keepAlive="1" name="PAIRCA-PAN01_SQL2008 SOCIALES18 VVICTIMAS3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5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6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7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8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9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10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<sst xmlns="http://schemas.openxmlformats.org/spreadsheetml/2006/main" count="182" uniqueCount="113">
  <si>
    <t xml:space="preserve"> Total</t>
  </si>
  <si>
    <t>Heridos</t>
  </si>
  <si>
    <t>Muertos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</si>
  <si>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</si>
  <si>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</si>
  <si>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</si>
  <si>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</si>
  <si>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</si>
  <si>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</si>
  <si>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</si>
  <si>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</si>
  <si>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</si>
  <si>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</si>
  <si>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Carretera Panamericana</t>
  </si>
  <si>
    <t>Cinta Costera</t>
  </si>
  <si>
    <t>Corredor Norte</t>
  </si>
  <si>
    <t>Corredor Sur</t>
  </si>
  <si>
    <t>Puente de Las Américas</t>
  </si>
  <si>
    <t>Vía Centenario</t>
  </si>
  <si>
    <t>Almirante</t>
  </si>
  <si>
    <t>Chiriquí Grande</t>
  </si>
  <si>
    <t>Changuinola</t>
  </si>
  <si>
    <t>Barú</t>
  </si>
  <si>
    <t>Boquerón</t>
  </si>
  <si>
    <t>Bugaba</t>
  </si>
  <si>
    <t>David</t>
  </si>
  <si>
    <t>Remedios</t>
  </si>
  <si>
    <t>San Félix</t>
  </si>
  <si>
    <t>San Lorenzo</t>
  </si>
  <si>
    <t>Tolé</t>
  </si>
  <si>
    <t>Alanje</t>
  </si>
  <si>
    <t>Boquete</t>
  </si>
  <si>
    <t>Dolega</t>
  </si>
  <si>
    <t>Gualaca</t>
  </si>
  <si>
    <t>Renacimiento</t>
  </si>
  <si>
    <t>Aguadulce</t>
  </si>
  <si>
    <t>Antón</t>
  </si>
  <si>
    <t>Natá</t>
  </si>
  <si>
    <t>Penonomé</t>
  </si>
  <si>
    <t>La Pintada</t>
  </si>
  <si>
    <t>Chagres</t>
  </si>
  <si>
    <t>Donoso</t>
  </si>
  <si>
    <t>Portobelo</t>
  </si>
  <si>
    <t>Besiko</t>
  </si>
  <si>
    <t>Jirondai</t>
  </si>
  <si>
    <t>Müna</t>
  </si>
  <si>
    <t>Nole Duima</t>
  </si>
  <si>
    <t>Pinogana</t>
  </si>
  <si>
    <t>Santa María</t>
  </si>
  <si>
    <t>Chitré</t>
  </si>
  <si>
    <t>Parita</t>
  </si>
  <si>
    <t>Las Minas</t>
  </si>
  <si>
    <t>Los Pozos</t>
  </si>
  <si>
    <t>Ocú</t>
  </si>
  <si>
    <t>Pesé</t>
  </si>
  <si>
    <t>Guararé</t>
  </si>
  <si>
    <t>Las Tablas</t>
  </si>
  <si>
    <t>Pedasí</t>
  </si>
  <si>
    <t>Macaracas</t>
  </si>
  <si>
    <t>Tonosí</t>
  </si>
  <si>
    <t>Chepo</t>
  </si>
  <si>
    <t>San Miguelito</t>
  </si>
  <si>
    <t>Arraiján</t>
  </si>
  <si>
    <t>Capira</t>
  </si>
  <si>
    <t>Chame</t>
  </si>
  <si>
    <t>La Chorrera</t>
  </si>
  <si>
    <t>San Carlos</t>
  </si>
  <si>
    <t>Atalaya</t>
  </si>
  <si>
    <t>Santiago</t>
  </si>
  <si>
    <t>Calobre</t>
  </si>
  <si>
    <t>Cañazas</t>
  </si>
  <si>
    <t>La Mesa</t>
  </si>
  <si>
    <t>Las Palmas</t>
  </si>
  <si>
    <t>Mariato</t>
  </si>
  <si>
    <t>Montijo</t>
  </si>
  <si>
    <t>Río de Jesús</t>
  </si>
  <si>
    <t>San Francisco</t>
  </si>
  <si>
    <t>Soná</t>
  </si>
  <si>
    <t>Calles y avenidas del distrito de Colón</t>
  </si>
  <si>
    <t xml:space="preserve">Bocas del Toro </t>
  </si>
  <si>
    <t>Tierras Altas</t>
  </si>
  <si>
    <t>Santa Fe</t>
  </si>
  <si>
    <t>Comarca Ngäbe Buglé</t>
  </si>
  <si>
    <t>TOTAL</t>
  </si>
  <si>
    <t>Santa Isabel</t>
  </si>
  <si>
    <t>Fuente: Departamento de Operaciones del Tránsito de la Policía Nacional.</t>
  </si>
  <si>
    <t>Comarca Kuna Yala</t>
  </si>
  <si>
    <t>Chepigana</t>
  </si>
  <si>
    <t>Omar Torrijos Herrera</t>
  </si>
  <si>
    <t>Pocrí</t>
  </si>
  <si>
    <t>Provincia, comarca indígena, distrito y vía</t>
  </si>
  <si>
    <t>-</t>
  </si>
  <si>
    <t>- Cantidad nula o cero.</t>
  </si>
  <si>
    <t>Otras carreteras vecinales (1)</t>
  </si>
  <si>
    <t>Otras carreteras vecinales (1); Comarca Kuna Yala</t>
  </si>
  <si>
    <t>Víctimas</t>
  </si>
  <si>
    <t>Mironó</t>
  </si>
  <si>
    <t>Cuadro 17. VÍCTIMAS EN ACCIDENTES DE TRÁNSITO EN LA REPÚBLICA, SEGÚN</t>
  </si>
  <si>
    <t>Olá</t>
  </si>
  <si>
    <t>Ñürüm</t>
  </si>
  <si>
    <t>Autopista Arraiján - La Chorrera</t>
  </si>
  <si>
    <t>Calles y avenidas del distrito de Panamá</t>
  </si>
  <si>
    <t>Calles y avenidas del distrito de San Miguelito</t>
  </si>
  <si>
    <t>Corredor de los Pobres</t>
  </si>
  <si>
    <t>(1) Incluyen las calles, carreteras, caminos, estacionamientos, hombros o aceras destinadas para el tránsito de vehículos.</t>
  </si>
  <si>
    <t>Corredor de los Pobres</t>
  </si>
  <si>
    <t>Puente Centenario</t>
  </si>
  <si>
    <t>Carretera Transístmica - Boyd Roosevelt</t>
  </si>
  <si>
    <t>Autopista Panamá - Colón</t>
  </si>
  <si>
    <t>Carretera Central Nacional - Avenida Dr. Belisario Porras</t>
  </si>
  <si>
    <t>PROVINCIA, COMARCA INDÍGENA, DISTRITO Y VÍA: AÑO 2023</t>
  </si>
  <si>
    <t>Panamá: (Continuación)</t>
  </si>
  <si>
    <t>NOTA: Excluyen los distritos y corregimientos que no presentan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</si>
</sst>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3" xfId="0" applyNumberFormat="1" applyFont="1" applyFill="1" applyBorder="1"/>
    <xf numFmtId="0" fontId="1" fillId="0" borderId="3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3" fontId="1" fillId="0" borderId="0" xfId="0" applyNumberFormat="1" applyFont="1" applyFill="1" applyBorder="1"/>
    <xf numFmtId="0" fontId="3" fillId="0" borderId="0" xfId="0" applyFont="1" applyFill="1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/>
    <xf numFmtId="0" fontId="0" fillId="0" borderId="0" xfId="0" applyFont="1" applyFill="1" applyAlignment="1">
      <alignment horizontal="left" inden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9" fontId="0" fillId="0" borderId="0" xfId="0" quotePrefix="1" applyNumberFormat="1" applyFont="1" applyFill="1" applyAlignment="1">
      <alignment horizontal="left"/>
    </xf>
    <xf numFmtId="164" fontId="2" fillId="0" borderId="5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 wrapText="1"/>
    </xf>
    <xf numFmtId="164" fontId="0" fillId="0" borderId="5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Border="1" applyAlignment="1">
      <alignment horizontal="left"/>
    </xf>
    <xf numFmtId="49" fontId="1" fillId="0" borderId="0" xfId="0" applyNumberFormat="1" applyFont="1" applyFill="1" applyBorder="1" applyAlignment="1">
      <alignment justifyLastLine="1"/>
    </xf>
    <xf numFmtId="164" fontId="1" fillId="0" borderId="0" xfId="0" applyNumberFormat="1" applyFont="1" applyFill="1"/>
    <xf numFmtId="3" fontId="2" fillId="0" borderId="0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tabSelected="1" zoomScaleNormal="100" workbookViewId="0">
      <selection activeCell="C159" sqref="C159"/>
    </sheetView>
  </sheetViews>
  <sheetFormatPr baseColWidth="10" defaultRowHeight="21" customHeight="1" x14ac:dyDescent="0.2"/>
  <cols>
    <col min="1" max="2" width="1.42578125" style="1" customWidth="1"/>
    <col min="3" max="3" width="49.42578125" style="1" customWidth="1"/>
    <col min="4" max="5" width="15.7109375" style="37" customWidth="1"/>
    <col min="6" max="6" width="15.7109375" style="36" customWidth="1"/>
    <col min="7" max="7" width="11.42578125" style="5"/>
    <col min="8" max="211" width="11.42578125" style="1"/>
    <col min="212" max="212" width="46.85546875" style="1" customWidth="1"/>
    <col min="213" max="213" width="10.7109375" style="1" customWidth="1"/>
    <col min="214" max="216" width="10.42578125" style="1" customWidth="1"/>
    <col min="217" max="217" width="10.5703125" style="1" customWidth="1"/>
    <col min="218" max="467" width="11.42578125" style="1"/>
    <col min="468" max="468" width="46.85546875" style="1" customWidth="1"/>
    <col min="469" max="469" width="10.7109375" style="1" customWidth="1"/>
    <col min="470" max="472" width="10.42578125" style="1" customWidth="1"/>
    <col min="473" max="473" width="10.5703125" style="1" customWidth="1"/>
    <col min="474" max="723" width="11.42578125" style="1"/>
    <col min="724" max="724" width="46.85546875" style="1" customWidth="1"/>
    <col min="725" max="725" width="10.7109375" style="1" customWidth="1"/>
    <col min="726" max="728" width="10.42578125" style="1" customWidth="1"/>
    <col min="729" max="729" width="10.5703125" style="1" customWidth="1"/>
    <col min="730" max="979" width="11.42578125" style="1"/>
    <col min="980" max="980" width="46.85546875" style="1" customWidth="1"/>
    <col min="981" max="981" width="10.7109375" style="1" customWidth="1"/>
    <col min="982" max="984" width="10.42578125" style="1" customWidth="1"/>
    <col min="985" max="985" width="10.5703125" style="1" customWidth="1"/>
    <col min="986" max="1235" width="11.42578125" style="1"/>
    <col min="1236" max="1236" width="46.85546875" style="1" customWidth="1"/>
    <col min="1237" max="1237" width="10.7109375" style="1" customWidth="1"/>
    <col min="1238" max="1240" width="10.42578125" style="1" customWidth="1"/>
    <col min="1241" max="1241" width="10.5703125" style="1" customWidth="1"/>
    <col min="1242" max="1491" width="11.42578125" style="1"/>
    <col min="1492" max="1492" width="46.85546875" style="1" customWidth="1"/>
    <col min="1493" max="1493" width="10.7109375" style="1" customWidth="1"/>
    <col min="1494" max="1496" width="10.42578125" style="1" customWidth="1"/>
    <col min="1497" max="1497" width="10.5703125" style="1" customWidth="1"/>
    <col min="1498" max="1747" width="11.42578125" style="1"/>
    <col min="1748" max="1748" width="46.85546875" style="1" customWidth="1"/>
    <col min="1749" max="1749" width="10.7109375" style="1" customWidth="1"/>
    <col min="1750" max="1752" width="10.42578125" style="1" customWidth="1"/>
    <col min="1753" max="1753" width="10.5703125" style="1" customWidth="1"/>
    <col min="1754" max="2003" width="11.42578125" style="1"/>
    <col min="2004" max="2004" width="46.85546875" style="1" customWidth="1"/>
    <col min="2005" max="2005" width="10.7109375" style="1" customWidth="1"/>
    <col min="2006" max="2008" width="10.42578125" style="1" customWidth="1"/>
    <col min="2009" max="2009" width="10.5703125" style="1" customWidth="1"/>
    <col min="2010" max="2259" width="11.42578125" style="1"/>
    <col min="2260" max="2260" width="46.85546875" style="1" customWidth="1"/>
    <col min="2261" max="2261" width="10.7109375" style="1" customWidth="1"/>
    <col min="2262" max="2264" width="10.42578125" style="1" customWidth="1"/>
    <col min="2265" max="2265" width="10.5703125" style="1" customWidth="1"/>
    <col min="2266" max="2515" width="11.42578125" style="1"/>
    <col min="2516" max="2516" width="46.85546875" style="1" customWidth="1"/>
    <col min="2517" max="2517" width="10.7109375" style="1" customWidth="1"/>
    <col min="2518" max="2520" width="10.42578125" style="1" customWidth="1"/>
    <col min="2521" max="2521" width="10.5703125" style="1" customWidth="1"/>
    <col min="2522" max="2771" width="11.42578125" style="1"/>
    <col min="2772" max="2772" width="46.85546875" style="1" customWidth="1"/>
    <col min="2773" max="2773" width="10.7109375" style="1" customWidth="1"/>
    <col min="2774" max="2776" width="10.42578125" style="1" customWidth="1"/>
    <col min="2777" max="2777" width="10.5703125" style="1" customWidth="1"/>
    <col min="2778" max="3027" width="11.42578125" style="1"/>
    <col min="3028" max="3028" width="46.85546875" style="1" customWidth="1"/>
    <col min="3029" max="3029" width="10.7109375" style="1" customWidth="1"/>
    <col min="3030" max="3032" width="10.42578125" style="1" customWidth="1"/>
    <col min="3033" max="3033" width="10.5703125" style="1" customWidth="1"/>
    <col min="3034" max="3283" width="11.42578125" style="1"/>
    <col min="3284" max="3284" width="46.85546875" style="1" customWidth="1"/>
    <col min="3285" max="3285" width="10.7109375" style="1" customWidth="1"/>
    <col min="3286" max="3288" width="10.42578125" style="1" customWidth="1"/>
    <col min="3289" max="3289" width="10.5703125" style="1" customWidth="1"/>
    <col min="3290" max="3539" width="11.42578125" style="1"/>
    <col min="3540" max="3540" width="46.85546875" style="1" customWidth="1"/>
    <col min="3541" max="3541" width="10.7109375" style="1" customWidth="1"/>
    <col min="3542" max="3544" width="10.42578125" style="1" customWidth="1"/>
    <col min="3545" max="3545" width="10.5703125" style="1" customWidth="1"/>
    <col min="3546" max="3795" width="11.42578125" style="1"/>
    <col min="3796" max="3796" width="46.85546875" style="1" customWidth="1"/>
    <col min="3797" max="3797" width="10.7109375" style="1" customWidth="1"/>
    <col min="3798" max="3800" width="10.42578125" style="1" customWidth="1"/>
    <col min="3801" max="3801" width="10.5703125" style="1" customWidth="1"/>
    <col min="3802" max="4051" width="11.42578125" style="1"/>
    <col min="4052" max="4052" width="46.85546875" style="1" customWidth="1"/>
    <col min="4053" max="4053" width="10.7109375" style="1" customWidth="1"/>
    <col min="4054" max="4056" width="10.42578125" style="1" customWidth="1"/>
    <col min="4057" max="4057" width="10.5703125" style="1" customWidth="1"/>
    <col min="4058" max="4307" width="11.42578125" style="1"/>
    <col min="4308" max="4308" width="46.85546875" style="1" customWidth="1"/>
    <col min="4309" max="4309" width="10.7109375" style="1" customWidth="1"/>
    <col min="4310" max="4312" width="10.42578125" style="1" customWidth="1"/>
    <col min="4313" max="4313" width="10.5703125" style="1" customWidth="1"/>
    <col min="4314" max="4563" width="11.42578125" style="1"/>
    <col min="4564" max="4564" width="46.85546875" style="1" customWidth="1"/>
    <col min="4565" max="4565" width="10.7109375" style="1" customWidth="1"/>
    <col min="4566" max="4568" width="10.42578125" style="1" customWidth="1"/>
    <col min="4569" max="4569" width="10.5703125" style="1" customWidth="1"/>
    <col min="4570" max="4819" width="11.42578125" style="1"/>
    <col min="4820" max="4820" width="46.85546875" style="1" customWidth="1"/>
    <col min="4821" max="4821" width="10.7109375" style="1" customWidth="1"/>
    <col min="4822" max="4824" width="10.42578125" style="1" customWidth="1"/>
    <col min="4825" max="4825" width="10.5703125" style="1" customWidth="1"/>
    <col min="4826" max="5075" width="11.42578125" style="1"/>
    <col min="5076" max="5076" width="46.85546875" style="1" customWidth="1"/>
    <col min="5077" max="5077" width="10.7109375" style="1" customWidth="1"/>
    <col min="5078" max="5080" width="10.42578125" style="1" customWidth="1"/>
    <col min="5081" max="5081" width="10.5703125" style="1" customWidth="1"/>
    <col min="5082" max="5331" width="11.42578125" style="1"/>
    <col min="5332" max="5332" width="46.85546875" style="1" customWidth="1"/>
    <col min="5333" max="5333" width="10.7109375" style="1" customWidth="1"/>
    <col min="5334" max="5336" width="10.42578125" style="1" customWidth="1"/>
    <col min="5337" max="5337" width="10.5703125" style="1" customWidth="1"/>
    <col min="5338" max="5587" width="11.42578125" style="1"/>
    <col min="5588" max="5588" width="46.85546875" style="1" customWidth="1"/>
    <col min="5589" max="5589" width="10.7109375" style="1" customWidth="1"/>
    <col min="5590" max="5592" width="10.42578125" style="1" customWidth="1"/>
    <col min="5593" max="5593" width="10.5703125" style="1" customWidth="1"/>
    <col min="5594" max="5843" width="11.42578125" style="1"/>
    <col min="5844" max="5844" width="46.85546875" style="1" customWidth="1"/>
    <col min="5845" max="5845" width="10.7109375" style="1" customWidth="1"/>
    <col min="5846" max="5848" width="10.42578125" style="1" customWidth="1"/>
    <col min="5849" max="5849" width="10.5703125" style="1" customWidth="1"/>
    <col min="5850" max="6099" width="11.42578125" style="1"/>
    <col min="6100" max="6100" width="46.85546875" style="1" customWidth="1"/>
    <col min="6101" max="6101" width="10.7109375" style="1" customWidth="1"/>
    <col min="6102" max="6104" width="10.42578125" style="1" customWidth="1"/>
    <col min="6105" max="6105" width="10.5703125" style="1" customWidth="1"/>
    <col min="6106" max="6355" width="11.42578125" style="1"/>
    <col min="6356" max="6356" width="46.85546875" style="1" customWidth="1"/>
    <col min="6357" max="6357" width="10.7109375" style="1" customWidth="1"/>
    <col min="6358" max="6360" width="10.42578125" style="1" customWidth="1"/>
    <col min="6361" max="6361" width="10.5703125" style="1" customWidth="1"/>
    <col min="6362" max="6611" width="11.42578125" style="1"/>
    <col min="6612" max="6612" width="46.85546875" style="1" customWidth="1"/>
    <col min="6613" max="6613" width="10.7109375" style="1" customWidth="1"/>
    <col min="6614" max="6616" width="10.42578125" style="1" customWidth="1"/>
    <col min="6617" max="6617" width="10.5703125" style="1" customWidth="1"/>
    <col min="6618" max="6867" width="11.42578125" style="1"/>
    <col min="6868" max="6868" width="46.85546875" style="1" customWidth="1"/>
    <col min="6869" max="6869" width="10.7109375" style="1" customWidth="1"/>
    <col min="6870" max="6872" width="10.42578125" style="1" customWidth="1"/>
    <col min="6873" max="6873" width="10.5703125" style="1" customWidth="1"/>
    <col min="6874" max="7123" width="11.42578125" style="1"/>
    <col min="7124" max="7124" width="46.85546875" style="1" customWidth="1"/>
    <col min="7125" max="7125" width="10.7109375" style="1" customWidth="1"/>
    <col min="7126" max="7128" width="10.42578125" style="1" customWidth="1"/>
    <col min="7129" max="7129" width="10.5703125" style="1" customWidth="1"/>
    <col min="7130" max="7379" width="11.42578125" style="1"/>
    <col min="7380" max="7380" width="46.85546875" style="1" customWidth="1"/>
    <col min="7381" max="7381" width="10.7109375" style="1" customWidth="1"/>
    <col min="7382" max="7384" width="10.42578125" style="1" customWidth="1"/>
    <col min="7385" max="7385" width="10.5703125" style="1" customWidth="1"/>
    <col min="7386" max="7635" width="11.42578125" style="1"/>
    <col min="7636" max="7636" width="46.85546875" style="1" customWidth="1"/>
    <col min="7637" max="7637" width="10.7109375" style="1" customWidth="1"/>
    <col min="7638" max="7640" width="10.42578125" style="1" customWidth="1"/>
    <col min="7641" max="7641" width="10.5703125" style="1" customWidth="1"/>
    <col min="7642" max="7891" width="11.42578125" style="1"/>
    <col min="7892" max="7892" width="46.85546875" style="1" customWidth="1"/>
    <col min="7893" max="7893" width="10.7109375" style="1" customWidth="1"/>
    <col min="7894" max="7896" width="10.42578125" style="1" customWidth="1"/>
    <col min="7897" max="7897" width="10.5703125" style="1" customWidth="1"/>
    <col min="7898" max="8147" width="11.42578125" style="1"/>
    <col min="8148" max="8148" width="46.85546875" style="1" customWidth="1"/>
    <col min="8149" max="8149" width="10.7109375" style="1" customWidth="1"/>
    <col min="8150" max="8152" width="10.42578125" style="1" customWidth="1"/>
    <col min="8153" max="8153" width="10.5703125" style="1" customWidth="1"/>
    <col min="8154" max="8403" width="11.42578125" style="1"/>
    <col min="8404" max="8404" width="46.85546875" style="1" customWidth="1"/>
    <col min="8405" max="8405" width="10.7109375" style="1" customWidth="1"/>
    <col min="8406" max="8408" width="10.42578125" style="1" customWidth="1"/>
    <col min="8409" max="8409" width="10.5703125" style="1" customWidth="1"/>
    <col min="8410" max="8659" width="11.42578125" style="1"/>
    <col min="8660" max="8660" width="46.85546875" style="1" customWidth="1"/>
    <col min="8661" max="8661" width="10.7109375" style="1" customWidth="1"/>
    <col min="8662" max="8664" width="10.42578125" style="1" customWidth="1"/>
    <col min="8665" max="8665" width="10.5703125" style="1" customWidth="1"/>
    <col min="8666" max="8915" width="11.42578125" style="1"/>
    <col min="8916" max="8916" width="46.85546875" style="1" customWidth="1"/>
    <col min="8917" max="8917" width="10.7109375" style="1" customWidth="1"/>
    <col min="8918" max="8920" width="10.42578125" style="1" customWidth="1"/>
    <col min="8921" max="8921" width="10.5703125" style="1" customWidth="1"/>
    <col min="8922" max="9171" width="11.42578125" style="1"/>
    <col min="9172" max="9172" width="46.85546875" style="1" customWidth="1"/>
    <col min="9173" max="9173" width="10.7109375" style="1" customWidth="1"/>
    <col min="9174" max="9176" width="10.42578125" style="1" customWidth="1"/>
    <col min="9177" max="9177" width="10.5703125" style="1" customWidth="1"/>
    <col min="9178" max="9427" width="11.42578125" style="1"/>
    <col min="9428" max="9428" width="46.85546875" style="1" customWidth="1"/>
    <col min="9429" max="9429" width="10.7109375" style="1" customWidth="1"/>
    <col min="9430" max="9432" width="10.42578125" style="1" customWidth="1"/>
    <col min="9433" max="9433" width="10.5703125" style="1" customWidth="1"/>
    <col min="9434" max="9683" width="11.42578125" style="1"/>
    <col min="9684" max="9684" width="46.85546875" style="1" customWidth="1"/>
    <col min="9685" max="9685" width="10.7109375" style="1" customWidth="1"/>
    <col min="9686" max="9688" width="10.42578125" style="1" customWidth="1"/>
    <col min="9689" max="9689" width="10.5703125" style="1" customWidth="1"/>
    <col min="9690" max="9939" width="11.42578125" style="1"/>
    <col min="9940" max="9940" width="46.85546875" style="1" customWidth="1"/>
    <col min="9941" max="9941" width="10.7109375" style="1" customWidth="1"/>
    <col min="9942" max="9944" width="10.42578125" style="1" customWidth="1"/>
    <col min="9945" max="9945" width="10.5703125" style="1" customWidth="1"/>
    <col min="9946" max="10195" width="11.42578125" style="1"/>
    <col min="10196" max="10196" width="46.85546875" style="1" customWidth="1"/>
    <col min="10197" max="10197" width="10.7109375" style="1" customWidth="1"/>
    <col min="10198" max="10200" width="10.42578125" style="1" customWidth="1"/>
    <col min="10201" max="10201" width="10.5703125" style="1" customWidth="1"/>
    <col min="10202" max="10451" width="11.42578125" style="1"/>
    <col min="10452" max="10452" width="46.85546875" style="1" customWidth="1"/>
    <col min="10453" max="10453" width="10.7109375" style="1" customWidth="1"/>
    <col min="10454" max="10456" width="10.42578125" style="1" customWidth="1"/>
    <col min="10457" max="10457" width="10.5703125" style="1" customWidth="1"/>
    <col min="10458" max="10707" width="11.42578125" style="1"/>
    <col min="10708" max="10708" width="46.85546875" style="1" customWidth="1"/>
    <col min="10709" max="10709" width="10.7109375" style="1" customWidth="1"/>
    <col min="10710" max="10712" width="10.42578125" style="1" customWidth="1"/>
    <col min="10713" max="10713" width="10.5703125" style="1" customWidth="1"/>
    <col min="10714" max="10963" width="11.42578125" style="1"/>
    <col min="10964" max="10964" width="46.85546875" style="1" customWidth="1"/>
    <col min="10965" max="10965" width="10.7109375" style="1" customWidth="1"/>
    <col min="10966" max="10968" width="10.42578125" style="1" customWidth="1"/>
    <col min="10969" max="10969" width="10.5703125" style="1" customWidth="1"/>
    <col min="10970" max="11219" width="11.42578125" style="1"/>
    <col min="11220" max="11220" width="46.85546875" style="1" customWidth="1"/>
    <col min="11221" max="11221" width="10.7109375" style="1" customWidth="1"/>
    <col min="11222" max="11224" width="10.42578125" style="1" customWidth="1"/>
    <col min="11225" max="11225" width="10.5703125" style="1" customWidth="1"/>
    <col min="11226" max="11475" width="11.42578125" style="1"/>
    <col min="11476" max="11476" width="46.85546875" style="1" customWidth="1"/>
    <col min="11477" max="11477" width="10.7109375" style="1" customWidth="1"/>
    <col min="11478" max="11480" width="10.42578125" style="1" customWidth="1"/>
    <col min="11481" max="11481" width="10.5703125" style="1" customWidth="1"/>
    <col min="11482" max="11731" width="11.42578125" style="1"/>
    <col min="11732" max="11732" width="46.85546875" style="1" customWidth="1"/>
    <col min="11733" max="11733" width="10.7109375" style="1" customWidth="1"/>
    <col min="11734" max="11736" width="10.42578125" style="1" customWidth="1"/>
    <col min="11737" max="11737" width="10.5703125" style="1" customWidth="1"/>
    <col min="11738" max="11987" width="11.42578125" style="1"/>
    <col min="11988" max="11988" width="46.85546875" style="1" customWidth="1"/>
    <col min="11989" max="11989" width="10.7109375" style="1" customWidth="1"/>
    <col min="11990" max="11992" width="10.42578125" style="1" customWidth="1"/>
    <col min="11993" max="11993" width="10.5703125" style="1" customWidth="1"/>
    <col min="11994" max="12243" width="11.42578125" style="1"/>
    <col min="12244" max="12244" width="46.85546875" style="1" customWidth="1"/>
    <col min="12245" max="12245" width="10.7109375" style="1" customWidth="1"/>
    <col min="12246" max="12248" width="10.42578125" style="1" customWidth="1"/>
    <col min="12249" max="12249" width="10.5703125" style="1" customWidth="1"/>
    <col min="12250" max="12499" width="11.42578125" style="1"/>
    <col min="12500" max="12500" width="46.85546875" style="1" customWidth="1"/>
    <col min="12501" max="12501" width="10.7109375" style="1" customWidth="1"/>
    <col min="12502" max="12504" width="10.42578125" style="1" customWidth="1"/>
    <col min="12505" max="12505" width="10.5703125" style="1" customWidth="1"/>
    <col min="12506" max="12755" width="11.42578125" style="1"/>
    <col min="12756" max="12756" width="46.85546875" style="1" customWidth="1"/>
    <col min="12757" max="12757" width="10.7109375" style="1" customWidth="1"/>
    <col min="12758" max="12760" width="10.42578125" style="1" customWidth="1"/>
    <col min="12761" max="12761" width="10.5703125" style="1" customWidth="1"/>
    <col min="12762" max="13011" width="11.42578125" style="1"/>
    <col min="13012" max="13012" width="46.85546875" style="1" customWidth="1"/>
    <col min="13013" max="13013" width="10.7109375" style="1" customWidth="1"/>
    <col min="13014" max="13016" width="10.42578125" style="1" customWidth="1"/>
    <col min="13017" max="13017" width="10.5703125" style="1" customWidth="1"/>
    <col min="13018" max="13267" width="11.42578125" style="1"/>
    <col min="13268" max="13268" width="46.85546875" style="1" customWidth="1"/>
    <col min="13269" max="13269" width="10.7109375" style="1" customWidth="1"/>
    <col min="13270" max="13272" width="10.42578125" style="1" customWidth="1"/>
    <col min="13273" max="13273" width="10.5703125" style="1" customWidth="1"/>
    <col min="13274" max="13523" width="11.42578125" style="1"/>
    <col min="13524" max="13524" width="46.85546875" style="1" customWidth="1"/>
    <col min="13525" max="13525" width="10.7109375" style="1" customWidth="1"/>
    <col min="13526" max="13528" width="10.42578125" style="1" customWidth="1"/>
    <col min="13529" max="13529" width="10.5703125" style="1" customWidth="1"/>
    <col min="13530" max="13779" width="11.42578125" style="1"/>
    <col min="13780" max="13780" width="46.85546875" style="1" customWidth="1"/>
    <col min="13781" max="13781" width="10.7109375" style="1" customWidth="1"/>
    <col min="13782" max="13784" width="10.42578125" style="1" customWidth="1"/>
    <col min="13785" max="13785" width="10.5703125" style="1" customWidth="1"/>
    <col min="13786" max="14035" width="11.42578125" style="1"/>
    <col min="14036" max="14036" width="46.85546875" style="1" customWidth="1"/>
    <col min="14037" max="14037" width="10.7109375" style="1" customWidth="1"/>
    <col min="14038" max="14040" width="10.42578125" style="1" customWidth="1"/>
    <col min="14041" max="14041" width="10.5703125" style="1" customWidth="1"/>
    <col min="14042" max="14291" width="11.42578125" style="1"/>
    <col min="14292" max="14292" width="46.85546875" style="1" customWidth="1"/>
    <col min="14293" max="14293" width="10.7109375" style="1" customWidth="1"/>
    <col min="14294" max="14296" width="10.42578125" style="1" customWidth="1"/>
    <col min="14297" max="14297" width="10.5703125" style="1" customWidth="1"/>
    <col min="14298" max="14547" width="11.42578125" style="1"/>
    <col min="14548" max="14548" width="46.85546875" style="1" customWidth="1"/>
    <col min="14549" max="14549" width="10.7109375" style="1" customWidth="1"/>
    <col min="14550" max="14552" width="10.42578125" style="1" customWidth="1"/>
    <col min="14553" max="14553" width="10.5703125" style="1" customWidth="1"/>
    <col min="14554" max="14803" width="11.42578125" style="1"/>
    <col min="14804" max="14804" width="46.85546875" style="1" customWidth="1"/>
    <col min="14805" max="14805" width="10.7109375" style="1" customWidth="1"/>
    <col min="14806" max="14808" width="10.42578125" style="1" customWidth="1"/>
    <col min="14809" max="14809" width="10.5703125" style="1" customWidth="1"/>
    <col min="14810" max="15059" width="11.42578125" style="1"/>
    <col min="15060" max="15060" width="46.85546875" style="1" customWidth="1"/>
    <col min="15061" max="15061" width="10.7109375" style="1" customWidth="1"/>
    <col min="15062" max="15064" width="10.42578125" style="1" customWidth="1"/>
    <col min="15065" max="15065" width="10.5703125" style="1" customWidth="1"/>
    <col min="15066" max="15315" width="11.42578125" style="1"/>
    <col min="15316" max="15316" width="46.85546875" style="1" customWidth="1"/>
    <col min="15317" max="15317" width="10.7109375" style="1" customWidth="1"/>
    <col min="15318" max="15320" width="10.42578125" style="1" customWidth="1"/>
    <col min="15321" max="15321" width="10.5703125" style="1" customWidth="1"/>
    <col min="15322" max="15571" width="11.42578125" style="1"/>
    <col min="15572" max="15572" width="46.85546875" style="1" customWidth="1"/>
    <col min="15573" max="15573" width="10.7109375" style="1" customWidth="1"/>
    <col min="15574" max="15576" width="10.42578125" style="1" customWidth="1"/>
    <col min="15577" max="15577" width="10.5703125" style="1" customWidth="1"/>
    <col min="15578" max="15827" width="11.42578125" style="1"/>
    <col min="15828" max="15828" width="46.85546875" style="1" customWidth="1"/>
    <col min="15829" max="15829" width="10.7109375" style="1" customWidth="1"/>
    <col min="15830" max="15832" width="10.42578125" style="1" customWidth="1"/>
    <col min="15833" max="15833" width="10.5703125" style="1" customWidth="1"/>
    <col min="15834" max="16083" width="11.42578125" style="1"/>
    <col min="16084" max="16084" width="46.85546875" style="1" customWidth="1"/>
    <col min="16085" max="16085" width="10.7109375" style="1" customWidth="1"/>
    <col min="16086" max="16088" width="10.42578125" style="1" customWidth="1"/>
    <col min="16089" max="16089" width="10.5703125" style="1" customWidth="1"/>
    <col min="16090" max="16380" width="11.42578125" style="1"/>
    <col min="16381" max="16384" width="11.42578125" style="1" customWidth="1"/>
  </cols>
  <sheetData>
    <row r="1" spans="1:10" ht="17.100000000000001" customHeight="1" x14ac:dyDescent="0.2">
      <c r="A1" s="43" t="s">
        <v>97</v>
      </c>
      <c r="B1" s="43"/>
      <c r="C1" s="43"/>
      <c r="D1" s="43"/>
      <c r="E1" s="43"/>
      <c r="F1" s="43"/>
    </row>
    <row r="2" spans="1:10" ht="17.100000000000001" customHeight="1" x14ac:dyDescent="0.2">
      <c r="A2" s="43" t="s">
        <v>110</v>
      </c>
      <c r="B2" s="43"/>
      <c r="C2" s="43"/>
      <c r="D2" s="43"/>
      <c r="E2" s="43"/>
      <c r="F2" s="43"/>
    </row>
    <row r="3" spans="1:10" ht="12.2" customHeight="1" x14ac:dyDescent="0.2">
      <c r="C3" s="2"/>
      <c r="D3" s="26"/>
      <c r="E3" s="26"/>
      <c r="F3" s="10"/>
    </row>
    <row r="4" spans="1:10" ht="25.5" customHeight="1" x14ac:dyDescent="0.2">
      <c r="A4" s="46" t="s">
        <v>90</v>
      </c>
      <c r="B4" s="46"/>
      <c r="C4" s="47"/>
      <c r="D4" s="44" t="s">
        <v>95</v>
      </c>
      <c r="E4" s="45"/>
      <c r="F4" s="45"/>
    </row>
    <row r="5" spans="1:10" ht="25.5" customHeight="1" x14ac:dyDescent="0.2">
      <c r="A5" s="48"/>
      <c r="B5" s="48"/>
      <c r="C5" s="49"/>
      <c r="D5" s="16" t="s">
        <v>0</v>
      </c>
      <c r="E5" s="17" t="s">
        <v>1</v>
      </c>
      <c r="F5" s="18" t="s">
        <v>2</v>
      </c>
    </row>
    <row r="6" spans="1:10" ht="12" customHeight="1" x14ac:dyDescent="0.2">
      <c r="A6" s="13"/>
      <c r="B6" s="14"/>
      <c r="C6" s="15"/>
      <c r="D6" s="27"/>
      <c r="E6" s="28"/>
      <c r="F6" s="29"/>
    </row>
    <row r="7" spans="1:10" ht="24.95" customHeight="1" x14ac:dyDescent="0.2">
      <c r="A7" s="41" t="s">
        <v>83</v>
      </c>
      <c r="B7" s="41"/>
      <c r="C7" s="42"/>
      <c r="D7" s="20">
        <f>SUM(D24,D30,D40,D51,D68,D74,D85,D95,D125,D113,D140,D143)</f>
        <v>14608</v>
      </c>
      <c r="E7" s="20">
        <f>SUM(E24,E30,E40,E51,E68,E74,E85,E95,E125,E113,E140,E143)</f>
        <v>14246</v>
      </c>
      <c r="F7" s="21">
        <f>SUM(F24,F30,F40,F51,F68,F74,F85,F95,F125,F113,F140,F143)</f>
        <v>362</v>
      </c>
    </row>
    <row r="8" spans="1:10" ht="18.75" customHeight="1" x14ac:dyDescent="0.2">
      <c r="C8" s="3" t="s">
        <v>13</v>
      </c>
      <c r="D8" s="20">
        <f>SUM(E8,F8)</f>
        <v>2552</v>
      </c>
      <c r="E8" s="20">
        <f>SUM(E31,E52,E69,E75,E96,E114,E126,)</f>
        <v>2466</v>
      </c>
      <c r="F8" s="21">
        <f>SUM(F31,F52,F69,F75,F96,F114,F126,)</f>
        <v>86</v>
      </c>
      <c r="G8" s="38"/>
      <c r="H8" s="40"/>
      <c r="I8" s="40"/>
      <c r="J8" s="40"/>
    </row>
    <row r="9" spans="1:10" ht="18.75" customHeight="1" x14ac:dyDescent="0.2">
      <c r="C9" s="3" t="s">
        <v>107</v>
      </c>
      <c r="D9" s="20">
        <f>SUM(E9,F9)</f>
        <v>759</v>
      </c>
      <c r="E9" s="20">
        <f>SUM(E41,E97)</f>
        <v>740</v>
      </c>
      <c r="F9" s="21">
        <f>SUM(F41,F97)</f>
        <v>19</v>
      </c>
      <c r="G9" s="38"/>
    </row>
    <row r="10" spans="1:10" ht="18.75" customHeight="1" x14ac:dyDescent="0.2">
      <c r="C10" s="9" t="s">
        <v>109</v>
      </c>
      <c r="D10" s="20">
        <f t="shared" ref="D10:D29" si="0">SUM(E10,F10)</f>
        <v>182</v>
      </c>
      <c r="E10" s="20">
        <f>SUM(E76,E86)</f>
        <v>170</v>
      </c>
      <c r="F10" s="21">
        <f>SUM(F76,F86)</f>
        <v>12</v>
      </c>
      <c r="G10" s="38"/>
    </row>
    <row r="11" spans="1:10" ht="18.75" customHeight="1" x14ac:dyDescent="0.2">
      <c r="C11" s="3" t="s">
        <v>100</v>
      </c>
      <c r="D11" s="20">
        <f t="shared" si="0"/>
        <v>342</v>
      </c>
      <c r="E11" s="20">
        <f>SUM(E115)</f>
        <v>331</v>
      </c>
      <c r="F11" s="21">
        <f>SUM(F115)</f>
        <v>11</v>
      </c>
      <c r="G11" s="38"/>
    </row>
    <row r="12" spans="1:10" ht="18.75" customHeight="1" x14ac:dyDescent="0.2">
      <c r="C12" s="3" t="s">
        <v>108</v>
      </c>
      <c r="D12" s="20">
        <f t="shared" si="0"/>
        <v>160</v>
      </c>
      <c r="E12" s="20">
        <f>SUM(E42,E98)</f>
        <v>156</v>
      </c>
      <c r="F12" s="21">
        <f>SUM(F42,F98)</f>
        <v>4</v>
      </c>
      <c r="G12" s="38"/>
    </row>
    <row r="13" spans="1:10" ht="18.75" customHeight="1" x14ac:dyDescent="0.2">
      <c r="C13" s="9" t="s">
        <v>101</v>
      </c>
      <c r="D13" s="20">
        <f t="shared" si="0"/>
        <v>3821</v>
      </c>
      <c r="E13" s="20">
        <f>SUM(E99)</f>
        <v>3778</v>
      </c>
      <c r="F13" s="21">
        <f>SUM(F99)</f>
        <v>43</v>
      </c>
      <c r="G13" s="38"/>
    </row>
    <row r="14" spans="1:10" ht="18.75" customHeight="1" x14ac:dyDescent="0.2">
      <c r="C14" s="9" t="s">
        <v>102</v>
      </c>
      <c r="D14" s="20">
        <f>SUM(E14,F14)</f>
        <v>671</v>
      </c>
      <c r="E14" s="20">
        <f>SUM(E100)</f>
        <v>663</v>
      </c>
      <c r="F14" s="21">
        <f>SUM(F100)</f>
        <v>8</v>
      </c>
      <c r="G14" s="38"/>
    </row>
    <row r="15" spans="1:10" ht="18.75" customHeight="1" x14ac:dyDescent="0.2">
      <c r="C15" s="9" t="s">
        <v>78</v>
      </c>
      <c r="D15" s="20">
        <f t="shared" si="0"/>
        <v>283</v>
      </c>
      <c r="E15" s="20">
        <f>SUM(E43)</f>
        <v>270</v>
      </c>
      <c r="F15" s="21">
        <f>SUM(F43)</f>
        <v>13</v>
      </c>
      <c r="G15" s="38"/>
    </row>
    <row r="16" spans="1:10" ht="18.75" customHeight="1" x14ac:dyDescent="0.2">
      <c r="C16" s="9" t="s">
        <v>14</v>
      </c>
      <c r="D16" s="20">
        <f t="shared" si="0"/>
        <v>85</v>
      </c>
      <c r="E16" s="20">
        <f t="shared" ref="E16:F18" si="1">SUM(E101)</f>
        <v>83</v>
      </c>
      <c r="F16" s="21">
        <f t="shared" si="1"/>
        <v>2</v>
      </c>
      <c r="G16" s="38"/>
    </row>
    <row r="17" spans="1:7" ht="18.75" customHeight="1" x14ac:dyDescent="0.2">
      <c r="C17" s="9" t="s">
        <v>103</v>
      </c>
      <c r="D17" s="20">
        <f>SUM(E17,F17)</f>
        <v>42</v>
      </c>
      <c r="E17" s="20">
        <f t="shared" si="1"/>
        <v>39</v>
      </c>
      <c r="F17" s="21">
        <f t="shared" si="1"/>
        <v>3</v>
      </c>
      <c r="G17" s="38"/>
    </row>
    <row r="18" spans="1:7" ht="18.75" customHeight="1" x14ac:dyDescent="0.2">
      <c r="C18" s="9" t="s">
        <v>15</v>
      </c>
      <c r="D18" s="20">
        <f t="shared" si="0"/>
        <v>137</v>
      </c>
      <c r="E18" s="20">
        <f t="shared" si="1"/>
        <v>134</v>
      </c>
      <c r="F18" s="21">
        <f t="shared" si="1"/>
        <v>3</v>
      </c>
      <c r="G18" s="38"/>
    </row>
    <row r="19" spans="1:7" ht="18.75" customHeight="1" x14ac:dyDescent="0.2">
      <c r="C19" s="9" t="s">
        <v>16</v>
      </c>
      <c r="D19" s="20">
        <f t="shared" si="0"/>
        <v>155</v>
      </c>
      <c r="E19" s="20">
        <f>SUM(E104)</f>
        <v>155</v>
      </c>
      <c r="F19" s="21" t="s">
        <v>91</v>
      </c>
      <c r="G19" s="38"/>
    </row>
    <row r="20" spans="1:7" ht="18.75" customHeight="1" x14ac:dyDescent="0.2">
      <c r="C20" s="9" t="s">
        <v>17</v>
      </c>
      <c r="D20" s="20">
        <f t="shared" si="0"/>
        <v>57</v>
      </c>
      <c r="E20" s="20">
        <f>SUM(E105,E116)</f>
        <v>57</v>
      </c>
      <c r="F20" s="21" t="s">
        <v>91</v>
      </c>
      <c r="G20" s="38"/>
    </row>
    <row r="21" spans="1:7" ht="18.75" customHeight="1" x14ac:dyDescent="0.2">
      <c r="C21" s="9" t="s">
        <v>106</v>
      </c>
      <c r="D21" s="20">
        <f t="shared" si="0"/>
        <v>7</v>
      </c>
      <c r="E21" s="20">
        <f>SUM(E106,E117)</f>
        <v>7</v>
      </c>
      <c r="F21" s="21" t="s">
        <v>91</v>
      </c>
      <c r="G21" s="38"/>
    </row>
    <row r="22" spans="1:7" ht="18.75" customHeight="1" x14ac:dyDescent="0.2">
      <c r="C22" s="9" t="s">
        <v>18</v>
      </c>
      <c r="D22" s="20">
        <f t="shared" si="0"/>
        <v>308</v>
      </c>
      <c r="E22" s="20">
        <f>SUM(E107,E118)</f>
        <v>307</v>
      </c>
      <c r="F22" s="21">
        <f>SUM(F107,F118)</f>
        <v>1</v>
      </c>
      <c r="G22" s="38"/>
    </row>
    <row r="23" spans="1:7" s="8" customFormat="1" ht="18.75" customHeight="1" x14ac:dyDescent="0.2">
      <c r="C23" s="9" t="s">
        <v>93</v>
      </c>
      <c r="D23" s="20">
        <f t="shared" si="0"/>
        <v>5047</v>
      </c>
      <c r="E23" s="20">
        <f>SUM(E25,E32,E44,E53,E70,E77,E87,E108,E119,E127,E141,E144)</f>
        <v>4890</v>
      </c>
      <c r="F23" s="21">
        <f>SUM(F25,F32,F44,F53,F70,F77,F87,F108,F119,F127,F141,F144)</f>
        <v>157</v>
      </c>
      <c r="G23" s="38"/>
    </row>
    <row r="24" spans="1:7" ht="25.5" customHeight="1" x14ac:dyDescent="0.2">
      <c r="A24" s="9" t="s">
        <v>3</v>
      </c>
      <c r="B24" s="9"/>
      <c r="D24" s="20">
        <f>SUM(D26:D29)</f>
        <v>244</v>
      </c>
      <c r="E24" s="20">
        <f t="shared" ref="E24:F24" si="2">SUM(E26:E29)</f>
        <v>231</v>
      </c>
      <c r="F24" s="22">
        <f t="shared" si="2"/>
        <v>13</v>
      </c>
    </row>
    <row r="25" spans="1:7" ht="18" customHeight="1" x14ac:dyDescent="0.2">
      <c r="C25" s="9" t="s">
        <v>93</v>
      </c>
      <c r="D25" s="20">
        <f t="shared" si="0"/>
        <v>244</v>
      </c>
      <c r="E25" s="23">
        <v>231</v>
      </c>
      <c r="F25" s="24">
        <v>13</v>
      </c>
    </row>
    <row r="26" spans="1:7" ht="18" customHeight="1" x14ac:dyDescent="0.2">
      <c r="B26" s="3" t="s">
        <v>79</v>
      </c>
      <c r="D26" s="20">
        <f t="shared" si="0"/>
        <v>8</v>
      </c>
      <c r="E26" s="23">
        <v>7</v>
      </c>
      <c r="F26" s="24">
        <v>1</v>
      </c>
    </row>
    <row r="27" spans="1:7" ht="18" customHeight="1" x14ac:dyDescent="0.2">
      <c r="B27" s="3" t="s">
        <v>21</v>
      </c>
      <c r="D27" s="20">
        <f t="shared" si="0"/>
        <v>147</v>
      </c>
      <c r="E27" s="23">
        <v>140</v>
      </c>
      <c r="F27" s="24">
        <v>7</v>
      </c>
    </row>
    <row r="28" spans="1:7" ht="18" customHeight="1" x14ac:dyDescent="0.2">
      <c r="B28" s="3" t="s">
        <v>20</v>
      </c>
      <c r="D28" s="20">
        <f t="shared" si="0"/>
        <v>23</v>
      </c>
      <c r="E28" s="23">
        <v>21</v>
      </c>
      <c r="F28" s="24">
        <v>2</v>
      </c>
    </row>
    <row r="29" spans="1:7" ht="18" customHeight="1" x14ac:dyDescent="0.2">
      <c r="B29" s="3" t="s">
        <v>19</v>
      </c>
      <c r="D29" s="20">
        <f t="shared" si="0"/>
        <v>66</v>
      </c>
      <c r="E29" s="23">
        <v>63</v>
      </c>
      <c r="F29" s="24">
        <v>3</v>
      </c>
    </row>
    <row r="30" spans="1:7" ht="25.5" customHeight="1" x14ac:dyDescent="0.2">
      <c r="A30" s="3" t="s">
        <v>5</v>
      </c>
      <c r="B30" s="7"/>
      <c r="D30" s="20">
        <f>SUM(D33:D38)</f>
        <v>827</v>
      </c>
      <c r="E30" s="20">
        <f>SUM(E33:E38)</f>
        <v>792</v>
      </c>
      <c r="F30" s="22">
        <f>SUM(F33:F38)</f>
        <v>35</v>
      </c>
    </row>
    <row r="31" spans="1:7" ht="18" customHeight="1" x14ac:dyDescent="0.2">
      <c r="C31" s="3" t="s">
        <v>13</v>
      </c>
      <c r="D31" s="20">
        <f t="shared" ref="D31:D50" si="3">SUM(E31,F31)</f>
        <v>394</v>
      </c>
      <c r="E31" s="23">
        <v>372</v>
      </c>
      <c r="F31" s="24">
        <v>22</v>
      </c>
    </row>
    <row r="32" spans="1:7" ht="18" customHeight="1" x14ac:dyDescent="0.2">
      <c r="C32" s="9" t="s">
        <v>93</v>
      </c>
      <c r="D32" s="20">
        <f>SUM(E32,F32)</f>
        <v>433</v>
      </c>
      <c r="E32" s="23">
        <v>420</v>
      </c>
      <c r="F32" s="24">
        <v>13</v>
      </c>
    </row>
    <row r="33" spans="1:6" ht="18" customHeight="1" x14ac:dyDescent="0.2">
      <c r="B33" s="3" t="s">
        <v>35</v>
      </c>
      <c r="D33" s="20">
        <f>SUM(E33,F33)</f>
        <v>196</v>
      </c>
      <c r="E33" s="30">
        <v>187</v>
      </c>
      <c r="F33" s="25">
        <v>9</v>
      </c>
    </row>
    <row r="34" spans="1:6" ht="18" customHeight="1" x14ac:dyDescent="0.2">
      <c r="B34" s="3" t="s">
        <v>36</v>
      </c>
      <c r="D34" s="20">
        <f>SUM(E34,F34)</f>
        <v>187</v>
      </c>
      <c r="E34" s="30">
        <v>179</v>
      </c>
      <c r="F34" s="25">
        <v>8</v>
      </c>
    </row>
    <row r="35" spans="1:6" ht="18" customHeight="1" x14ac:dyDescent="0.2">
      <c r="B35" s="3" t="s">
        <v>39</v>
      </c>
      <c r="D35" s="20">
        <f t="shared" si="3"/>
        <v>60</v>
      </c>
      <c r="E35" s="30">
        <v>59</v>
      </c>
      <c r="F35" s="25">
        <v>1</v>
      </c>
    </row>
    <row r="36" spans="1:6" ht="18" customHeight="1" x14ac:dyDescent="0.2">
      <c r="B36" s="3" t="s">
        <v>37</v>
      </c>
      <c r="D36" s="20">
        <f t="shared" si="3"/>
        <v>73</v>
      </c>
      <c r="E36" s="30">
        <v>68</v>
      </c>
      <c r="F36" s="25">
        <v>5</v>
      </c>
    </row>
    <row r="37" spans="1:6" ht="18" customHeight="1" x14ac:dyDescent="0.2">
      <c r="B37" s="7" t="s">
        <v>98</v>
      </c>
      <c r="D37" s="20">
        <f t="shared" si="3"/>
        <v>3</v>
      </c>
      <c r="E37" s="30">
        <v>3</v>
      </c>
      <c r="F37" s="24" t="s">
        <v>91</v>
      </c>
    </row>
    <row r="38" spans="1:6" ht="18" customHeight="1" x14ac:dyDescent="0.2">
      <c r="B38" s="7" t="s">
        <v>38</v>
      </c>
      <c r="D38" s="20">
        <f t="shared" si="3"/>
        <v>308</v>
      </c>
      <c r="E38" s="30">
        <v>296</v>
      </c>
      <c r="F38" s="25">
        <v>12</v>
      </c>
    </row>
    <row r="39" spans="1:6" s="5" customFormat="1" ht="18" customHeight="1" x14ac:dyDescent="0.2">
      <c r="B39" s="7"/>
      <c r="D39" s="22"/>
      <c r="E39" s="31"/>
      <c r="F39" s="31"/>
    </row>
    <row r="40" spans="1:6" ht="24.75" customHeight="1" x14ac:dyDescent="0.2">
      <c r="A40" s="1" t="s">
        <v>6</v>
      </c>
      <c r="C40" s="3"/>
      <c r="D40" s="20">
        <f>SUM(D45:D50)</f>
        <v>763</v>
      </c>
      <c r="E40" s="20">
        <f>SUM(E45:E50)</f>
        <v>734</v>
      </c>
      <c r="F40" s="22">
        <f>SUM(F45:F50)</f>
        <v>29</v>
      </c>
    </row>
    <row r="41" spans="1:6" ht="18" customHeight="1" x14ac:dyDescent="0.2">
      <c r="C41" s="3" t="s">
        <v>107</v>
      </c>
      <c r="D41" s="20">
        <f t="shared" si="3"/>
        <v>305</v>
      </c>
      <c r="E41" s="30">
        <v>293</v>
      </c>
      <c r="F41" s="25">
        <v>12</v>
      </c>
    </row>
    <row r="42" spans="1:6" ht="18" customHeight="1" x14ac:dyDescent="0.2">
      <c r="C42" s="3" t="s">
        <v>108</v>
      </c>
      <c r="D42" s="20">
        <f t="shared" si="3"/>
        <v>119</v>
      </c>
      <c r="E42" s="30">
        <v>116</v>
      </c>
      <c r="F42" s="25">
        <v>3</v>
      </c>
    </row>
    <row r="43" spans="1:6" ht="18" customHeight="1" x14ac:dyDescent="0.2">
      <c r="C43" s="9" t="s">
        <v>78</v>
      </c>
      <c r="D43" s="20">
        <f t="shared" si="3"/>
        <v>283</v>
      </c>
      <c r="E43" s="30">
        <v>270</v>
      </c>
      <c r="F43" s="25">
        <v>13</v>
      </c>
    </row>
    <row r="44" spans="1:6" ht="18" customHeight="1" x14ac:dyDescent="0.2">
      <c r="C44" s="9" t="s">
        <v>93</v>
      </c>
      <c r="D44" s="20">
        <f t="shared" si="3"/>
        <v>56</v>
      </c>
      <c r="E44" s="30">
        <v>55</v>
      </c>
      <c r="F44" s="24">
        <v>1</v>
      </c>
    </row>
    <row r="45" spans="1:6" ht="18" customHeight="1" x14ac:dyDescent="0.2">
      <c r="B45" s="1" t="s">
        <v>6</v>
      </c>
      <c r="C45" s="3"/>
      <c r="D45" s="20">
        <f t="shared" si="3"/>
        <v>707</v>
      </c>
      <c r="E45" s="23">
        <v>679</v>
      </c>
      <c r="F45" s="24">
        <v>28</v>
      </c>
    </row>
    <row r="46" spans="1:6" ht="18" customHeight="1" x14ac:dyDescent="0.2">
      <c r="B46" s="1" t="s">
        <v>40</v>
      </c>
      <c r="C46" s="3"/>
      <c r="D46" s="20">
        <f t="shared" si="3"/>
        <v>13</v>
      </c>
      <c r="E46" s="23">
        <v>13</v>
      </c>
      <c r="F46" s="24" t="s">
        <v>91</v>
      </c>
    </row>
    <row r="47" spans="1:6" ht="18" customHeight="1" x14ac:dyDescent="0.2">
      <c r="B47" s="1" t="s">
        <v>41</v>
      </c>
      <c r="C47" s="3"/>
      <c r="D47" s="20">
        <f t="shared" si="3"/>
        <v>2</v>
      </c>
      <c r="E47" s="23">
        <v>1</v>
      </c>
      <c r="F47" s="24">
        <v>1</v>
      </c>
    </row>
    <row r="48" spans="1:6" ht="18" customHeight="1" x14ac:dyDescent="0.2">
      <c r="B48" s="1" t="s">
        <v>42</v>
      </c>
      <c r="C48" s="3"/>
      <c r="D48" s="20">
        <f t="shared" si="3"/>
        <v>34</v>
      </c>
      <c r="E48" s="23">
        <v>34</v>
      </c>
      <c r="F48" s="24" t="s">
        <v>91</v>
      </c>
    </row>
    <row r="49" spans="1:6" ht="18" customHeight="1" x14ac:dyDescent="0.2">
      <c r="B49" s="1" t="s">
        <v>84</v>
      </c>
      <c r="C49" s="3"/>
      <c r="D49" s="20">
        <f t="shared" si="3"/>
        <v>2</v>
      </c>
      <c r="E49" s="23">
        <v>2</v>
      </c>
      <c r="F49" s="24" t="s">
        <v>91</v>
      </c>
    </row>
    <row r="50" spans="1:6" ht="18" customHeight="1" x14ac:dyDescent="0.2">
      <c r="B50" s="1" t="s">
        <v>88</v>
      </c>
      <c r="C50" s="3"/>
      <c r="D50" s="20">
        <f t="shared" si="3"/>
        <v>5</v>
      </c>
      <c r="E50" s="23">
        <v>5</v>
      </c>
      <c r="F50" s="24" t="s">
        <v>91</v>
      </c>
    </row>
    <row r="51" spans="1:6" ht="24.95" customHeight="1" x14ac:dyDescent="0.2">
      <c r="A51" s="1" t="s">
        <v>4</v>
      </c>
      <c r="C51" s="3"/>
      <c r="D51" s="20">
        <f>SUM(D54:D67)</f>
        <v>1974</v>
      </c>
      <c r="E51" s="20">
        <f>SUM(E54:E67)</f>
        <v>1892</v>
      </c>
      <c r="F51" s="22">
        <f>SUM(F54:F67)</f>
        <v>82</v>
      </c>
    </row>
    <row r="52" spans="1:6" ht="18" customHeight="1" x14ac:dyDescent="0.2">
      <c r="C52" s="3" t="s">
        <v>13</v>
      </c>
      <c r="D52" s="20">
        <f t="shared" ref="D52:D56" si="4">SUM(E52,F52)</f>
        <v>504</v>
      </c>
      <c r="E52" s="23">
        <v>488</v>
      </c>
      <c r="F52" s="24">
        <v>16</v>
      </c>
    </row>
    <row r="53" spans="1:6" ht="18" customHeight="1" x14ac:dyDescent="0.2">
      <c r="C53" s="9" t="s">
        <v>93</v>
      </c>
      <c r="D53" s="20">
        <f t="shared" si="4"/>
        <v>1470</v>
      </c>
      <c r="E53" s="23">
        <v>1404</v>
      </c>
      <c r="F53" s="24">
        <v>66</v>
      </c>
    </row>
    <row r="54" spans="1:6" ht="18" customHeight="1" x14ac:dyDescent="0.2">
      <c r="B54" s="1" t="s">
        <v>30</v>
      </c>
      <c r="C54" s="3"/>
      <c r="D54" s="20">
        <f t="shared" si="4"/>
        <v>43</v>
      </c>
      <c r="E54" s="23">
        <v>42</v>
      </c>
      <c r="F54" s="24">
        <v>1</v>
      </c>
    </row>
    <row r="55" spans="1:6" ht="18" customHeight="1" x14ac:dyDescent="0.2">
      <c r="B55" s="1" t="s">
        <v>22</v>
      </c>
      <c r="C55" s="3"/>
      <c r="D55" s="20">
        <f t="shared" si="4"/>
        <v>138</v>
      </c>
      <c r="E55" s="23">
        <v>131</v>
      </c>
      <c r="F55" s="24">
        <v>7</v>
      </c>
    </row>
    <row r="56" spans="1:6" ht="18" customHeight="1" x14ac:dyDescent="0.2">
      <c r="B56" s="1" t="s">
        <v>23</v>
      </c>
      <c r="C56" s="3"/>
      <c r="D56" s="20">
        <f t="shared" si="4"/>
        <v>84</v>
      </c>
      <c r="E56" s="23">
        <v>80</v>
      </c>
      <c r="F56" s="24">
        <v>4</v>
      </c>
    </row>
    <row r="57" spans="1:6" ht="18" customHeight="1" x14ac:dyDescent="0.2">
      <c r="B57" s="1" t="s">
        <v>31</v>
      </c>
      <c r="C57" s="3"/>
      <c r="D57" s="20">
        <f t="shared" ref="D57:D67" si="5">SUM(E57,F57)</f>
        <v>85</v>
      </c>
      <c r="E57" s="23">
        <v>85</v>
      </c>
      <c r="F57" s="24" t="s">
        <v>91</v>
      </c>
    </row>
    <row r="58" spans="1:6" ht="18" customHeight="1" x14ac:dyDescent="0.2">
      <c r="B58" s="1" t="s">
        <v>24</v>
      </c>
      <c r="C58" s="3"/>
      <c r="D58" s="20">
        <f t="shared" si="5"/>
        <v>240</v>
      </c>
      <c r="E58" s="23">
        <v>230</v>
      </c>
      <c r="F58" s="24">
        <v>10</v>
      </c>
    </row>
    <row r="59" spans="1:6" ht="18" customHeight="1" x14ac:dyDescent="0.2">
      <c r="B59" s="1" t="s">
        <v>25</v>
      </c>
      <c r="C59" s="3"/>
      <c r="D59" s="20">
        <f t="shared" si="5"/>
        <v>862</v>
      </c>
      <c r="E59" s="23">
        <v>854</v>
      </c>
      <c r="F59" s="24">
        <v>8</v>
      </c>
    </row>
    <row r="60" spans="1:6" ht="18" customHeight="1" x14ac:dyDescent="0.2">
      <c r="B60" s="1" t="s">
        <v>32</v>
      </c>
      <c r="C60" s="3"/>
      <c r="D60" s="20">
        <f t="shared" si="5"/>
        <v>123</v>
      </c>
      <c r="E60" s="23">
        <v>121</v>
      </c>
      <c r="F60" s="24">
        <v>2</v>
      </c>
    </row>
    <row r="61" spans="1:6" ht="18" customHeight="1" x14ac:dyDescent="0.2">
      <c r="B61" s="1" t="s">
        <v>33</v>
      </c>
      <c r="C61" s="3"/>
      <c r="D61" s="20">
        <f>SUM(E61,F61)</f>
        <v>120</v>
      </c>
      <c r="E61" s="23">
        <v>80</v>
      </c>
      <c r="F61" s="24">
        <v>40</v>
      </c>
    </row>
    <row r="62" spans="1:6" ht="18" customHeight="1" x14ac:dyDescent="0.2">
      <c r="B62" s="1" t="s">
        <v>26</v>
      </c>
      <c r="C62" s="3"/>
      <c r="D62" s="20">
        <f>SUM(E62,F62)</f>
        <v>23</v>
      </c>
      <c r="E62" s="23">
        <v>22</v>
      </c>
      <c r="F62" s="24">
        <v>1</v>
      </c>
    </row>
    <row r="63" spans="1:6" ht="18" customHeight="1" x14ac:dyDescent="0.2">
      <c r="B63" s="1" t="s">
        <v>34</v>
      </c>
      <c r="C63" s="3"/>
      <c r="D63" s="20">
        <f>SUM(E63,F63)</f>
        <v>26</v>
      </c>
      <c r="E63" s="23">
        <v>26</v>
      </c>
      <c r="F63" s="24" t="s">
        <v>91</v>
      </c>
    </row>
    <row r="64" spans="1:6" ht="18" customHeight="1" x14ac:dyDescent="0.2">
      <c r="B64" s="1" t="s">
        <v>27</v>
      </c>
      <c r="C64" s="3"/>
      <c r="D64" s="20">
        <f>SUM(E64,F64)</f>
        <v>39</v>
      </c>
      <c r="E64" s="23">
        <v>37</v>
      </c>
      <c r="F64" s="24">
        <v>2</v>
      </c>
    </row>
    <row r="65" spans="1:6" ht="18" customHeight="1" x14ac:dyDescent="0.2">
      <c r="B65" s="1" t="s">
        <v>28</v>
      </c>
      <c r="C65" s="3"/>
      <c r="D65" s="20">
        <f>SUM(E65,F65)</f>
        <v>56</v>
      </c>
      <c r="E65" s="23">
        <v>54</v>
      </c>
      <c r="F65" s="24">
        <v>2</v>
      </c>
    </row>
    <row r="66" spans="1:6" ht="18" customHeight="1" x14ac:dyDescent="0.2">
      <c r="B66" s="1" t="s">
        <v>29</v>
      </c>
      <c r="C66" s="3"/>
      <c r="D66" s="20">
        <f t="shared" si="5"/>
        <v>51</v>
      </c>
      <c r="E66" s="23">
        <v>50</v>
      </c>
      <c r="F66" s="24">
        <v>1</v>
      </c>
    </row>
    <row r="67" spans="1:6" ht="18" customHeight="1" x14ac:dyDescent="0.2">
      <c r="B67" s="1" t="s">
        <v>80</v>
      </c>
      <c r="C67" s="3"/>
      <c r="D67" s="20">
        <f t="shared" si="5"/>
        <v>84</v>
      </c>
      <c r="E67" s="23">
        <v>80</v>
      </c>
      <c r="F67" s="24">
        <v>4</v>
      </c>
    </row>
    <row r="68" spans="1:6" ht="24.95" customHeight="1" x14ac:dyDescent="0.2">
      <c r="A68" s="3" t="s">
        <v>7</v>
      </c>
      <c r="D68" s="20">
        <f>SUM(D71:D73)</f>
        <v>95</v>
      </c>
      <c r="E68" s="20">
        <f>SUM(E71:E73)</f>
        <v>88</v>
      </c>
      <c r="F68" s="22">
        <f>SUM(F71:F73)</f>
        <v>7</v>
      </c>
    </row>
    <row r="69" spans="1:6" ht="18" customHeight="1" x14ac:dyDescent="0.2">
      <c r="C69" s="3" t="s">
        <v>13</v>
      </c>
      <c r="D69" s="20">
        <f t="shared" ref="D69:D82" si="6">SUM(E69,F69)</f>
        <v>78</v>
      </c>
      <c r="E69" s="23">
        <v>72</v>
      </c>
      <c r="F69" s="24">
        <v>6</v>
      </c>
    </row>
    <row r="70" spans="1:6" ht="18" customHeight="1" x14ac:dyDescent="0.2">
      <c r="C70" s="9" t="s">
        <v>93</v>
      </c>
      <c r="D70" s="20">
        <f t="shared" si="6"/>
        <v>17</v>
      </c>
      <c r="E70" s="23">
        <v>16</v>
      </c>
      <c r="F70" s="24">
        <v>1</v>
      </c>
    </row>
    <row r="71" spans="1:6" ht="18" customHeight="1" x14ac:dyDescent="0.2">
      <c r="B71" s="1" t="s">
        <v>87</v>
      </c>
      <c r="C71" s="3"/>
      <c r="D71" s="20">
        <f t="shared" si="6"/>
        <v>1</v>
      </c>
      <c r="E71" s="23">
        <v>1</v>
      </c>
      <c r="F71" s="24" t="s">
        <v>91</v>
      </c>
    </row>
    <row r="72" spans="1:6" ht="18" customHeight="1" x14ac:dyDescent="0.2">
      <c r="B72" s="1" t="s">
        <v>47</v>
      </c>
      <c r="C72" s="3"/>
      <c r="D72" s="20">
        <f t="shared" si="6"/>
        <v>50</v>
      </c>
      <c r="E72" s="23">
        <v>46</v>
      </c>
      <c r="F72" s="25">
        <v>4</v>
      </c>
    </row>
    <row r="73" spans="1:6" ht="18" customHeight="1" x14ac:dyDescent="0.2">
      <c r="B73" s="1" t="s">
        <v>81</v>
      </c>
      <c r="C73" s="3"/>
      <c r="D73" s="20">
        <f t="shared" si="6"/>
        <v>44</v>
      </c>
      <c r="E73" s="23">
        <v>41</v>
      </c>
      <c r="F73" s="24">
        <v>3</v>
      </c>
    </row>
    <row r="74" spans="1:6" ht="24.75" customHeight="1" x14ac:dyDescent="0.2">
      <c r="A74" s="1" t="s">
        <v>8</v>
      </c>
      <c r="C74" s="3"/>
      <c r="D74" s="20">
        <f>SUM(D78:D84)</f>
        <v>385</v>
      </c>
      <c r="E74" s="20">
        <f>SUM(E78:E84)</f>
        <v>375</v>
      </c>
      <c r="F74" s="22">
        <f>SUM(F78:F84)</f>
        <v>10</v>
      </c>
    </row>
    <row r="75" spans="1:6" ht="17.25" customHeight="1" x14ac:dyDescent="0.2">
      <c r="C75" s="3" t="s">
        <v>13</v>
      </c>
      <c r="D75" s="20">
        <f t="shared" si="6"/>
        <v>9</v>
      </c>
      <c r="E75" s="23">
        <v>9</v>
      </c>
      <c r="F75" s="24" t="s">
        <v>91</v>
      </c>
    </row>
    <row r="76" spans="1:6" ht="18" customHeight="1" x14ac:dyDescent="0.2">
      <c r="C76" s="9" t="s">
        <v>109</v>
      </c>
      <c r="D76" s="20">
        <f t="shared" si="6"/>
        <v>52</v>
      </c>
      <c r="E76" s="23">
        <v>49</v>
      </c>
      <c r="F76" s="25">
        <v>3</v>
      </c>
    </row>
    <row r="77" spans="1:6" ht="17.25" customHeight="1" x14ac:dyDescent="0.2">
      <c r="C77" s="9" t="s">
        <v>93</v>
      </c>
      <c r="D77" s="20">
        <f t="shared" si="6"/>
        <v>324</v>
      </c>
      <c r="E77" s="23">
        <v>317</v>
      </c>
      <c r="F77" s="24">
        <v>7</v>
      </c>
    </row>
    <row r="78" spans="1:6" ht="18" customHeight="1" x14ac:dyDescent="0.2">
      <c r="B78" s="3" t="s">
        <v>49</v>
      </c>
      <c r="C78" s="3"/>
      <c r="D78" s="20">
        <f t="shared" si="6"/>
        <v>223</v>
      </c>
      <c r="E78" s="23">
        <v>222</v>
      </c>
      <c r="F78" s="24">
        <v>1</v>
      </c>
    </row>
    <row r="79" spans="1:6" ht="17.25" customHeight="1" x14ac:dyDescent="0.2">
      <c r="B79" s="3" t="s">
        <v>51</v>
      </c>
      <c r="C79" s="3"/>
      <c r="D79" s="20">
        <f>SUM(E79,F79)</f>
        <v>4</v>
      </c>
      <c r="E79" s="23">
        <v>4</v>
      </c>
      <c r="F79" s="24" t="s">
        <v>91</v>
      </c>
    </row>
    <row r="80" spans="1:6" ht="18" customHeight="1" x14ac:dyDescent="0.2">
      <c r="B80" s="3" t="s">
        <v>52</v>
      </c>
      <c r="C80" s="3"/>
      <c r="D80" s="20">
        <f t="shared" si="6"/>
        <v>16</v>
      </c>
      <c r="E80" s="23">
        <v>15</v>
      </c>
      <c r="F80" s="24">
        <v>1</v>
      </c>
    </row>
    <row r="81" spans="1:6" ht="17.25" customHeight="1" x14ac:dyDescent="0.2">
      <c r="B81" s="3" t="s">
        <v>53</v>
      </c>
      <c r="C81" s="3"/>
      <c r="D81" s="20">
        <f t="shared" si="6"/>
        <v>42</v>
      </c>
      <c r="E81" s="23">
        <v>41</v>
      </c>
      <c r="F81" s="24">
        <v>1</v>
      </c>
    </row>
    <row r="82" spans="1:6" ht="18" customHeight="1" x14ac:dyDescent="0.2">
      <c r="B82" s="3" t="s">
        <v>50</v>
      </c>
      <c r="C82" s="3"/>
      <c r="D82" s="20">
        <f t="shared" si="6"/>
        <v>28</v>
      </c>
      <c r="E82" s="23">
        <v>25</v>
      </c>
      <c r="F82" s="24">
        <v>3</v>
      </c>
    </row>
    <row r="83" spans="1:6" ht="17.25" customHeight="1" x14ac:dyDescent="0.2">
      <c r="B83" s="3" t="s">
        <v>54</v>
      </c>
      <c r="C83" s="3"/>
      <c r="D83" s="20">
        <f t="shared" ref="D83:D84" si="7">SUM(E83,F83)</f>
        <v>44</v>
      </c>
      <c r="E83" s="23">
        <v>41</v>
      </c>
      <c r="F83" s="24">
        <v>3</v>
      </c>
    </row>
    <row r="84" spans="1:6" ht="18" customHeight="1" x14ac:dyDescent="0.2">
      <c r="B84" s="3" t="s">
        <v>48</v>
      </c>
      <c r="C84" s="3"/>
      <c r="D84" s="20">
        <f t="shared" si="7"/>
        <v>28</v>
      </c>
      <c r="E84" s="23">
        <v>27</v>
      </c>
      <c r="F84" s="24">
        <v>1</v>
      </c>
    </row>
    <row r="85" spans="1:6" ht="24.75" customHeight="1" x14ac:dyDescent="0.2">
      <c r="A85" s="3" t="s">
        <v>9</v>
      </c>
      <c r="C85" s="3"/>
      <c r="D85" s="20">
        <f>SUM(D88:D94)</f>
        <v>306</v>
      </c>
      <c r="E85" s="20">
        <f>SUM(E88:E94)</f>
        <v>292</v>
      </c>
      <c r="F85" s="22">
        <f>SUM(F88:F94)</f>
        <v>14</v>
      </c>
    </row>
    <row r="86" spans="1:6" ht="17.25" customHeight="1" x14ac:dyDescent="0.2">
      <c r="C86" s="9" t="s">
        <v>109</v>
      </c>
      <c r="D86" s="20">
        <f t="shared" ref="D86:D94" si="8">SUM(E86,F86)</f>
        <v>130</v>
      </c>
      <c r="E86" s="23">
        <v>121</v>
      </c>
      <c r="F86" s="24">
        <v>9</v>
      </c>
    </row>
    <row r="87" spans="1:6" ht="18" customHeight="1" x14ac:dyDescent="0.2">
      <c r="C87" s="9" t="s">
        <v>93</v>
      </c>
      <c r="D87" s="20">
        <f t="shared" si="8"/>
        <v>176</v>
      </c>
      <c r="E87" s="23">
        <v>171</v>
      </c>
      <c r="F87" s="24">
        <v>5</v>
      </c>
    </row>
    <row r="88" spans="1:6" ht="17.25" customHeight="1" x14ac:dyDescent="0.2">
      <c r="B88" s="11" t="s">
        <v>55</v>
      </c>
      <c r="C88" s="12"/>
      <c r="D88" s="20">
        <f>SUM(E88,F88)</f>
        <v>36</v>
      </c>
      <c r="E88" s="23">
        <v>32</v>
      </c>
      <c r="F88" s="25">
        <v>4</v>
      </c>
    </row>
    <row r="89" spans="1:6" ht="18" customHeight="1" x14ac:dyDescent="0.2">
      <c r="B89" s="11" t="s">
        <v>56</v>
      </c>
      <c r="C89" s="12"/>
      <c r="D89" s="20">
        <f>SUM(E89,F89)</f>
        <v>101</v>
      </c>
      <c r="E89" s="23">
        <v>100</v>
      </c>
      <c r="F89" s="24">
        <v>1</v>
      </c>
    </row>
    <row r="90" spans="1:6" ht="17.25" customHeight="1" x14ac:dyDescent="0.2">
      <c r="B90" s="11" t="s">
        <v>9</v>
      </c>
      <c r="C90" s="12"/>
      <c r="D90" s="20">
        <f>SUM(E90,F90)</f>
        <v>97</v>
      </c>
      <c r="E90" s="23">
        <v>93</v>
      </c>
      <c r="F90" s="24">
        <v>4</v>
      </c>
    </row>
    <row r="91" spans="1:6" ht="18" customHeight="1" x14ac:dyDescent="0.2">
      <c r="B91" s="11" t="s">
        <v>58</v>
      </c>
      <c r="C91" s="12"/>
      <c r="D91" s="20">
        <f>SUM(E91,F91)</f>
        <v>8</v>
      </c>
      <c r="E91" s="23">
        <v>7</v>
      </c>
      <c r="F91" s="24">
        <v>1</v>
      </c>
    </row>
    <row r="92" spans="1:6" ht="17.25" customHeight="1" x14ac:dyDescent="0.2">
      <c r="B92" s="11" t="s">
        <v>57</v>
      </c>
      <c r="C92" s="12"/>
      <c r="D92" s="20">
        <f>SUM(E92,F92)</f>
        <v>35</v>
      </c>
      <c r="E92" s="23">
        <v>32</v>
      </c>
      <c r="F92" s="24">
        <v>3</v>
      </c>
    </row>
    <row r="93" spans="1:6" ht="18" customHeight="1" x14ac:dyDescent="0.2">
      <c r="B93" s="11" t="s">
        <v>59</v>
      </c>
      <c r="C93" s="12"/>
      <c r="D93" s="20">
        <f t="shared" si="8"/>
        <v>9</v>
      </c>
      <c r="E93" s="23">
        <v>9</v>
      </c>
      <c r="F93" s="24" t="s">
        <v>91</v>
      </c>
    </row>
    <row r="94" spans="1:6" ht="17.25" customHeight="1" x14ac:dyDescent="0.2">
      <c r="B94" s="11" t="s">
        <v>89</v>
      </c>
      <c r="C94" s="12"/>
      <c r="D94" s="20">
        <f t="shared" si="8"/>
        <v>20</v>
      </c>
      <c r="E94" s="23">
        <v>19</v>
      </c>
      <c r="F94" s="24">
        <v>1</v>
      </c>
    </row>
    <row r="95" spans="1:6" ht="24.75" customHeight="1" x14ac:dyDescent="0.2">
      <c r="A95" s="3" t="s">
        <v>10</v>
      </c>
      <c r="D95" s="20">
        <f>SUM(D110:D112)</f>
        <v>6255</v>
      </c>
      <c r="E95" s="20">
        <f>SUM(E110:E112)</f>
        <v>6177</v>
      </c>
      <c r="F95" s="21">
        <f>SUM(F110:F112)</f>
        <v>78</v>
      </c>
    </row>
    <row r="96" spans="1:6" ht="17.25" customHeight="1" x14ac:dyDescent="0.2">
      <c r="C96" s="3" t="s">
        <v>13</v>
      </c>
      <c r="D96" s="20">
        <f t="shared" ref="D96:D106" si="9">SUM(E96,F96)</f>
        <v>542</v>
      </c>
      <c r="E96" s="23">
        <v>533</v>
      </c>
      <c r="F96" s="24">
        <v>9</v>
      </c>
    </row>
    <row r="97" spans="1:6" ht="18" customHeight="1" x14ac:dyDescent="0.2">
      <c r="C97" s="3" t="s">
        <v>107</v>
      </c>
      <c r="D97" s="20">
        <f t="shared" si="9"/>
        <v>454</v>
      </c>
      <c r="E97" s="23">
        <v>447</v>
      </c>
      <c r="F97" s="24">
        <v>7</v>
      </c>
    </row>
    <row r="98" spans="1:6" ht="17.25" customHeight="1" x14ac:dyDescent="0.2">
      <c r="C98" s="3" t="s">
        <v>108</v>
      </c>
      <c r="D98" s="20">
        <f t="shared" si="9"/>
        <v>41</v>
      </c>
      <c r="E98" s="23">
        <v>40</v>
      </c>
      <c r="F98" s="25">
        <v>1</v>
      </c>
    </row>
    <row r="99" spans="1:6" ht="18" customHeight="1" x14ac:dyDescent="0.2">
      <c r="C99" s="9" t="s">
        <v>101</v>
      </c>
      <c r="D99" s="20">
        <f t="shared" si="9"/>
        <v>3821</v>
      </c>
      <c r="E99" s="23">
        <v>3778</v>
      </c>
      <c r="F99" s="24">
        <v>43</v>
      </c>
    </row>
    <row r="100" spans="1:6" ht="17.25" customHeight="1" x14ac:dyDescent="0.2">
      <c r="C100" s="9" t="s">
        <v>102</v>
      </c>
      <c r="D100" s="20">
        <f t="shared" si="9"/>
        <v>671</v>
      </c>
      <c r="E100" s="23">
        <v>663</v>
      </c>
      <c r="F100" s="24">
        <v>8</v>
      </c>
    </row>
    <row r="101" spans="1:6" ht="18" customHeight="1" x14ac:dyDescent="0.2">
      <c r="C101" s="9" t="s">
        <v>14</v>
      </c>
      <c r="D101" s="20">
        <f t="shared" si="9"/>
        <v>85</v>
      </c>
      <c r="E101" s="23">
        <v>83</v>
      </c>
      <c r="F101" s="24">
        <v>2</v>
      </c>
    </row>
    <row r="102" spans="1:6" ht="17.25" customHeight="1" x14ac:dyDescent="0.2">
      <c r="C102" s="9" t="s">
        <v>105</v>
      </c>
      <c r="D102" s="20">
        <f>SUM(E102,F102)</f>
        <v>42</v>
      </c>
      <c r="E102" s="23">
        <v>39</v>
      </c>
      <c r="F102" s="24">
        <v>3</v>
      </c>
    </row>
    <row r="103" spans="1:6" ht="18" customHeight="1" x14ac:dyDescent="0.2">
      <c r="C103" s="9" t="s">
        <v>15</v>
      </c>
      <c r="D103" s="20">
        <f t="shared" si="9"/>
        <v>137</v>
      </c>
      <c r="E103" s="23">
        <v>134</v>
      </c>
      <c r="F103" s="24">
        <v>3</v>
      </c>
    </row>
    <row r="104" spans="1:6" ht="17.25" customHeight="1" x14ac:dyDescent="0.2">
      <c r="C104" s="9" t="s">
        <v>16</v>
      </c>
      <c r="D104" s="20">
        <f t="shared" si="9"/>
        <v>155</v>
      </c>
      <c r="E104" s="23">
        <v>155</v>
      </c>
      <c r="F104" s="24" t="s">
        <v>91</v>
      </c>
    </row>
    <row r="105" spans="1:6" ht="18" customHeight="1" x14ac:dyDescent="0.2">
      <c r="C105" s="9" t="s">
        <v>17</v>
      </c>
      <c r="D105" s="20">
        <f t="shared" si="9"/>
        <v>45</v>
      </c>
      <c r="E105" s="23">
        <v>45</v>
      </c>
      <c r="F105" s="24" t="s">
        <v>91</v>
      </c>
    </row>
    <row r="106" spans="1:6" ht="17.25" customHeight="1" x14ac:dyDescent="0.2">
      <c r="C106" s="9" t="s">
        <v>106</v>
      </c>
      <c r="D106" s="20">
        <f t="shared" si="9"/>
        <v>6</v>
      </c>
      <c r="E106" s="23">
        <v>6</v>
      </c>
      <c r="F106" s="24" t="s">
        <v>91</v>
      </c>
    </row>
    <row r="107" spans="1:6" ht="18" customHeight="1" x14ac:dyDescent="0.2">
      <c r="C107" s="9" t="s">
        <v>18</v>
      </c>
      <c r="D107" s="20">
        <f t="shared" ref="D107:D111" si="10">SUM(E107,F107)</f>
        <v>174</v>
      </c>
      <c r="E107" s="23">
        <v>174</v>
      </c>
      <c r="F107" s="24" t="s">
        <v>91</v>
      </c>
    </row>
    <row r="108" spans="1:6" ht="18" customHeight="1" x14ac:dyDescent="0.2">
      <c r="C108" s="9" t="s">
        <v>93</v>
      </c>
      <c r="D108" s="20">
        <f t="shared" si="10"/>
        <v>82</v>
      </c>
      <c r="E108" s="23">
        <v>80</v>
      </c>
      <c r="F108" s="24">
        <v>2</v>
      </c>
    </row>
    <row r="109" spans="1:6" ht="24.75" customHeight="1" x14ac:dyDescent="0.2">
      <c r="A109" s="3" t="s">
        <v>111</v>
      </c>
      <c r="C109" s="9"/>
      <c r="D109" s="20"/>
      <c r="E109" s="23"/>
      <c r="F109" s="24"/>
    </row>
    <row r="110" spans="1:6" ht="18" customHeight="1" x14ac:dyDescent="0.2">
      <c r="B110" s="11" t="s">
        <v>60</v>
      </c>
      <c r="C110" s="3"/>
      <c r="D110" s="20">
        <f t="shared" si="10"/>
        <v>224</v>
      </c>
      <c r="E110" s="23">
        <v>220</v>
      </c>
      <c r="F110" s="24">
        <v>4</v>
      </c>
    </row>
    <row r="111" spans="1:6" ht="18" customHeight="1" x14ac:dyDescent="0.2">
      <c r="B111" s="11" t="s">
        <v>10</v>
      </c>
      <c r="C111" s="3"/>
      <c r="D111" s="20">
        <f t="shared" si="10"/>
        <v>5103</v>
      </c>
      <c r="E111" s="23">
        <v>5040</v>
      </c>
      <c r="F111" s="24">
        <v>63</v>
      </c>
    </row>
    <row r="112" spans="1:6" ht="18" customHeight="1" x14ac:dyDescent="0.2">
      <c r="B112" s="11" t="s">
        <v>61</v>
      </c>
      <c r="C112" s="3"/>
      <c r="D112" s="20">
        <f t="shared" ref="D112" si="11">SUM(E112,F112)</f>
        <v>928</v>
      </c>
      <c r="E112" s="23">
        <v>917</v>
      </c>
      <c r="F112" s="24">
        <v>11</v>
      </c>
    </row>
    <row r="113" spans="1:7" ht="24.75" customHeight="1" x14ac:dyDescent="0.2">
      <c r="A113" s="3" t="s">
        <v>11</v>
      </c>
      <c r="D113" s="20">
        <f>SUM(D120:D124)</f>
        <v>2745</v>
      </c>
      <c r="E113" s="20">
        <f>SUM(E120:E124)</f>
        <v>2685</v>
      </c>
      <c r="F113" s="22">
        <f>SUM(F120:F124)</f>
        <v>60</v>
      </c>
      <c r="G113" s="1"/>
    </row>
    <row r="114" spans="1:7" ht="18" customHeight="1" x14ac:dyDescent="0.2">
      <c r="C114" s="3" t="s">
        <v>13</v>
      </c>
      <c r="D114" s="20">
        <f t="shared" ref="D114:D124" si="12">SUM(E114,F114)</f>
        <v>950</v>
      </c>
      <c r="E114" s="23">
        <v>920</v>
      </c>
      <c r="F114" s="24">
        <v>30</v>
      </c>
    </row>
    <row r="115" spans="1:7" ht="18" customHeight="1" x14ac:dyDescent="0.2">
      <c r="C115" s="3" t="s">
        <v>100</v>
      </c>
      <c r="D115" s="20">
        <f t="shared" ref="D115:D120" si="13">SUM(E115,F115)</f>
        <v>342</v>
      </c>
      <c r="E115" s="23">
        <v>331</v>
      </c>
      <c r="F115" s="25">
        <v>11</v>
      </c>
    </row>
    <row r="116" spans="1:7" ht="18" customHeight="1" x14ac:dyDescent="0.2">
      <c r="A116" s="7"/>
      <c r="B116" s="5"/>
      <c r="C116" s="7" t="s">
        <v>17</v>
      </c>
      <c r="D116" s="20">
        <f t="shared" si="13"/>
        <v>12</v>
      </c>
      <c r="E116" s="23">
        <v>12</v>
      </c>
      <c r="F116" s="24" t="s">
        <v>91</v>
      </c>
    </row>
    <row r="117" spans="1:7" ht="18" customHeight="1" x14ac:dyDescent="0.2">
      <c r="A117" s="7"/>
      <c r="B117" s="5"/>
      <c r="C117" s="9" t="s">
        <v>106</v>
      </c>
      <c r="D117" s="20">
        <f t="shared" si="13"/>
        <v>1</v>
      </c>
      <c r="E117" s="23">
        <v>1</v>
      </c>
      <c r="F117" s="24" t="s">
        <v>91</v>
      </c>
    </row>
    <row r="118" spans="1:7" ht="18" customHeight="1" x14ac:dyDescent="0.2">
      <c r="C118" s="9" t="s">
        <v>18</v>
      </c>
      <c r="D118" s="20">
        <f>SUM(E118,F118)</f>
        <v>134</v>
      </c>
      <c r="E118" s="23">
        <v>133</v>
      </c>
      <c r="F118" s="24">
        <v>1</v>
      </c>
    </row>
    <row r="119" spans="1:7" ht="18" customHeight="1" x14ac:dyDescent="0.2">
      <c r="C119" s="9" t="s">
        <v>93</v>
      </c>
      <c r="D119" s="20">
        <f t="shared" si="13"/>
        <v>1306</v>
      </c>
      <c r="E119" s="23">
        <v>1288</v>
      </c>
      <c r="F119" s="25">
        <v>18</v>
      </c>
    </row>
    <row r="120" spans="1:7" ht="18" customHeight="1" x14ac:dyDescent="0.2">
      <c r="B120" s="1" t="s">
        <v>62</v>
      </c>
      <c r="C120" s="3"/>
      <c r="D120" s="20">
        <f t="shared" si="13"/>
        <v>1379</v>
      </c>
      <c r="E120" s="23">
        <v>1358</v>
      </c>
      <c r="F120" s="24">
        <v>21</v>
      </c>
    </row>
    <row r="121" spans="1:7" ht="18" customHeight="1" x14ac:dyDescent="0.2">
      <c r="B121" s="1" t="s">
        <v>63</v>
      </c>
      <c r="C121" s="3"/>
      <c r="D121" s="20">
        <f>SUM(E121,F121)</f>
        <v>198</v>
      </c>
      <c r="E121" s="23">
        <v>190</v>
      </c>
      <c r="F121" s="24">
        <v>8</v>
      </c>
    </row>
    <row r="122" spans="1:7" ht="18" customHeight="1" x14ac:dyDescent="0.2">
      <c r="B122" s="1" t="s">
        <v>64</v>
      </c>
      <c r="C122" s="3"/>
      <c r="D122" s="20">
        <f>SUM(E122,F122)</f>
        <v>164</v>
      </c>
      <c r="E122" s="23">
        <v>151</v>
      </c>
      <c r="F122" s="24">
        <v>13</v>
      </c>
    </row>
    <row r="123" spans="1:7" ht="18" customHeight="1" x14ac:dyDescent="0.2">
      <c r="B123" s="1" t="s">
        <v>65</v>
      </c>
      <c r="C123" s="3"/>
      <c r="D123" s="20">
        <f>SUM(E123,F123)</f>
        <v>870</v>
      </c>
      <c r="E123" s="23">
        <v>857</v>
      </c>
      <c r="F123" s="24">
        <v>13</v>
      </c>
    </row>
    <row r="124" spans="1:7" ht="18" customHeight="1" x14ac:dyDescent="0.2">
      <c r="B124" s="1" t="s">
        <v>66</v>
      </c>
      <c r="C124" s="3"/>
      <c r="D124" s="20">
        <f t="shared" si="12"/>
        <v>134</v>
      </c>
      <c r="E124" s="23">
        <v>129</v>
      </c>
      <c r="F124" s="24">
        <v>5</v>
      </c>
    </row>
    <row r="125" spans="1:7" ht="24.75" customHeight="1" x14ac:dyDescent="0.2">
      <c r="A125" s="3" t="s">
        <v>12</v>
      </c>
      <c r="D125" s="20">
        <f>SUM(D128:D139)</f>
        <v>943</v>
      </c>
      <c r="E125" s="20">
        <f>SUM(E128:E139)</f>
        <v>912</v>
      </c>
      <c r="F125" s="22">
        <f>SUM(F128:F139)</f>
        <v>31</v>
      </c>
    </row>
    <row r="126" spans="1:7" ht="18" customHeight="1" x14ac:dyDescent="0.2">
      <c r="C126" s="3" t="s">
        <v>13</v>
      </c>
      <c r="D126" s="20">
        <f t="shared" ref="D126:D139" si="14">SUM(E126,F126)</f>
        <v>75</v>
      </c>
      <c r="E126" s="23">
        <v>72</v>
      </c>
      <c r="F126" s="24">
        <v>3</v>
      </c>
    </row>
    <row r="127" spans="1:7" ht="18" customHeight="1" x14ac:dyDescent="0.2">
      <c r="C127" s="9" t="s">
        <v>93</v>
      </c>
      <c r="D127" s="20">
        <f t="shared" si="14"/>
        <v>868</v>
      </c>
      <c r="E127" s="23">
        <v>840</v>
      </c>
      <c r="F127" s="24">
        <v>28</v>
      </c>
    </row>
    <row r="128" spans="1:7" ht="18" customHeight="1" x14ac:dyDescent="0.2">
      <c r="B128" s="1" t="s">
        <v>67</v>
      </c>
      <c r="C128" s="3"/>
      <c r="D128" s="20">
        <f t="shared" si="14"/>
        <v>63</v>
      </c>
      <c r="E128" s="23">
        <v>63</v>
      </c>
      <c r="F128" s="24" t="s">
        <v>91</v>
      </c>
    </row>
    <row r="129" spans="1:7" ht="18" customHeight="1" x14ac:dyDescent="0.2">
      <c r="B129" s="1" t="s">
        <v>69</v>
      </c>
      <c r="C129" s="3"/>
      <c r="D129" s="20">
        <f t="shared" si="14"/>
        <v>19</v>
      </c>
      <c r="E129" s="23">
        <v>17</v>
      </c>
      <c r="F129" s="24">
        <v>2</v>
      </c>
    </row>
    <row r="130" spans="1:7" ht="18" customHeight="1" x14ac:dyDescent="0.2">
      <c r="B130" s="1" t="s">
        <v>70</v>
      </c>
      <c r="C130" s="3"/>
      <c r="D130" s="20">
        <f t="shared" si="14"/>
        <v>7</v>
      </c>
      <c r="E130" s="23">
        <v>7</v>
      </c>
      <c r="F130" s="24" t="s">
        <v>91</v>
      </c>
    </row>
    <row r="131" spans="1:7" ht="18" customHeight="1" x14ac:dyDescent="0.2">
      <c r="B131" s="1" t="s">
        <v>71</v>
      </c>
      <c r="C131" s="3"/>
      <c r="D131" s="20">
        <f t="shared" si="14"/>
        <v>43</v>
      </c>
      <c r="E131" s="23">
        <v>40</v>
      </c>
      <c r="F131" s="24">
        <v>3</v>
      </c>
      <c r="G131" s="7"/>
    </row>
    <row r="132" spans="1:7" ht="18" customHeight="1" x14ac:dyDescent="0.2">
      <c r="B132" s="1" t="s">
        <v>72</v>
      </c>
      <c r="C132" s="3"/>
      <c r="D132" s="20">
        <f t="shared" si="14"/>
        <v>47</v>
      </c>
      <c r="E132" s="23">
        <v>44</v>
      </c>
      <c r="F132" s="24">
        <v>3</v>
      </c>
    </row>
    <row r="133" spans="1:7" ht="18" customHeight="1" x14ac:dyDescent="0.2">
      <c r="B133" s="1" t="s">
        <v>74</v>
      </c>
      <c r="C133" s="3"/>
      <c r="D133" s="20">
        <f t="shared" si="14"/>
        <v>13</v>
      </c>
      <c r="E133" s="23">
        <v>13</v>
      </c>
      <c r="F133" s="24" t="s">
        <v>91</v>
      </c>
    </row>
    <row r="134" spans="1:7" ht="18" customHeight="1" x14ac:dyDescent="0.2">
      <c r="B134" s="1" t="s">
        <v>75</v>
      </c>
      <c r="C134" s="3"/>
      <c r="D134" s="20">
        <f t="shared" si="14"/>
        <v>16</v>
      </c>
      <c r="E134" s="23">
        <v>16</v>
      </c>
      <c r="F134" s="24" t="s">
        <v>91</v>
      </c>
    </row>
    <row r="135" spans="1:7" ht="18" customHeight="1" x14ac:dyDescent="0.2">
      <c r="B135" s="1" t="s">
        <v>76</v>
      </c>
      <c r="C135" s="3"/>
      <c r="D135" s="20">
        <f t="shared" si="14"/>
        <v>33</v>
      </c>
      <c r="E135" s="23">
        <v>31</v>
      </c>
      <c r="F135" s="24">
        <v>2</v>
      </c>
    </row>
    <row r="136" spans="1:7" ht="18" customHeight="1" x14ac:dyDescent="0.2">
      <c r="B136" s="1" t="s">
        <v>81</v>
      </c>
      <c r="C136" s="3"/>
      <c r="D136" s="20">
        <f t="shared" si="14"/>
        <v>17</v>
      </c>
      <c r="E136" s="23">
        <v>17</v>
      </c>
      <c r="F136" s="24" t="s">
        <v>91</v>
      </c>
    </row>
    <row r="137" spans="1:7" ht="18" customHeight="1" x14ac:dyDescent="0.2">
      <c r="B137" s="1" t="s">
        <v>68</v>
      </c>
      <c r="C137" s="3"/>
      <c r="D137" s="20">
        <f t="shared" si="14"/>
        <v>601</v>
      </c>
      <c r="E137" s="23">
        <v>582</v>
      </c>
      <c r="F137" s="24">
        <v>19</v>
      </c>
    </row>
    <row r="138" spans="1:7" ht="18" customHeight="1" x14ac:dyDescent="0.2">
      <c r="B138" s="1" t="s">
        <v>77</v>
      </c>
      <c r="C138" s="3"/>
      <c r="D138" s="20">
        <f t="shared" si="14"/>
        <v>66</v>
      </c>
      <c r="E138" s="23">
        <v>65</v>
      </c>
      <c r="F138" s="24">
        <v>1</v>
      </c>
    </row>
    <row r="139" spans="1:7" ht="18" customHeight="1" x14ac:dyDescent="0.2">
      <c r="B139" s="1" t="s">
        <v>73</v>
      </c>
      <c r="C139" s="3"/>
      <c r="D139" s="20">
        <f t="shared" si="14"/>
        <v>18</v>
      </c>
      <c r="E139" s="23">
        <v>17</v>
      </c>
      <c r="F139" s="24">
        <v>1</v>
      </c>
    </row>
    <row r="140" spans="1:7" ht="25.35" customHeight="1" x14ac:dyDescent="0.2">
      <c r="A140" s="3" t="s">
        <v>86</v>
      </c>
      <c r="D140" s="20">
        <f>SUM(D141)</f>
        <v>13</v>
      </c>
      <c r="E140" s="20">
        <f>SUM(E141)</f>
        <v>12</v>
      </c>
      <c r="F140" s="21">
        <f>SUM(F141)</f>
        <v>1</v>
      </c>
    </row>
    <row r="141" spans="1:7" ht="18" customHeight="1" x14ac:dyDescent="0.2">
      <c r="C141" s="9" t="s">
        <v>94</v>
      </c>
      <c r="D141" s="20">
        <f t="shared" ref="D141" si="15">SUM(E141,F141)</f>
        <v>13</v>
      </c>
      <c r="E141" s="30">
        <v>12</v>
      </c>
      <c r="F141" s="24">
        <v>1</v>
      </c>
    </row>
    <row r="142" spans="1:7" s="5" customFormat="1" ht="18" customHeight="1" x14ac:dyDescent="0.2">
      <c r="C142" s="7"/>
      <c r="D142" s="22"/>
      <c r="E142" s="31"/>
      <c r="F142" s="24"/>
    </row>
    <row r="143" spans="1:7" ht="24.75" customHeight="1" x14ac:dyDescent="0.2">
      <c r="A143" s="3" t="s">
        <v>82</v>
      </c>
      <c r="D143" s="20">
        <f>SUM(D145:D150)</f>
        <v>58</v>
      </c>
      <c r="E143" s="20">
        <f>SUM(E145:E150)</f>
        <v>56</v>
      </c>
      <c r="F143" s="22">
        <f>SUM(F145:F150)</f>
        <v>2</v>
      </c>
    </row>
    <row r="144" spans="1:7" ht="18" customHeight="1" x14ac:dyDescent="0.2">
      <c r="C144" s="9" t="s">
        <v>93</v>
      </c>
      <c r="D144" s="20">
        <f t="shared" ref="D144:D150" si="16">SUM(E144,F144)</f>
        <v>58</v>
      </c>
      <c r="E144" s="30">
        <v>56</v>
      </c>
      <c r="F144" s="31">
        <v>2</v>
      </c>
    </row>
    <row r="145" spans="1:6" ht="18" customHeight="1" x14ac:dyDescent="0.2">
      <c r="B145" s="1" t="s">
        <v>43</v>
      </c>
      <c r="C145" s="4"/>
      <c r="D145" s="20">
        <f t="shared" si="16"/>
        <v>4</v>
      </c>
      <c r="E145" s="23">
        <v>4</v>
      </c>
      <c r="F145" s="24" t="s">
        <v>91</v>
      </c>
    </row>
    <row r="146" spans="1:6" ht="18" customHeight="1" x14ac:dyDescent="0.2">
      <c r="B146" s="1" t="s">
        <v>96</v>
      </c>
      <c r="C146" s="4"/>
      <c r="D146" s="20">
        <f t="shared" si="16"/>
        <v>7</v>
      </c>
      <c r="E146" s="23">
        <v>7</v>
      </c>
      <c r="F146" s="24" t="s">
        <v>91</v>
      </c>
    </row>
    <row r="147" spans="1:6" ht="18" customHeight="1" x14ac:dyDescent="0.2">
      <c r="B147" s="1" t="s">
        <v>45</v>
      </c>
      <c r="C147" s="4"/>
      <c r="D147" s="20">
        <f t="shared" si="16"/>
        <v>18</v>
      </c>
      <c r="E147" s="23">
        <v>18</v>
      </c>
      <c r="F147" s="24" t="s">
        <v>91</v>
      </c>
    </row>
    <row r="148" spans="1:6" ht="18" customHeight="1" x14ac:dyDescent="0.2">
      <c r="B148" s="1" t="s">
        <v>46</v>
      </c>
      <c r="C148" s="4"/>
      <c r="D148" s="20">
        <f t="shared" si="16"/>
        <v>7</v>
      </c>
      <c r="E148" s="23">
        <v>6</v>
      </c>
      <c r="F148" s="24">
        <v>1</v>
      </c>
    </row>
    <row r="149" spans="1:6" ht="18" customHeight="1" x14ac:dyDescent="0.2">
      <c r="B149" s="1" t="s">
        <v>99</v>
      </c>
      <c r="C149" s="4"/>
      <c r="D149" s="20">
        <f t="shared" si="16"/>
        <v>2</v>
      </c>
      <c r="E149" s="23">
        <v>1</v>
      </c>
      <c r="F149" s="24">
        <v>1</v>
      </c>
    </row>
    <row r="150" spans="1:6" ht="18" customHeight="1" x14ac:dyDescent="0.2">
      <c r="B150" s="1" t="s">
        <v>44</v>
      </c>
      <c r="C150" s="4"/>
      <c r="D150" s="20">
        <f t="shared" si="16"/>
        <v>20</v>
      </c>
      <c r="E150" s="23">
        <v>20</v>
      </c>
      <c r="F150" s="24" t="s">
        <v>91</v>
      </c>
    </row>
    <row r="151" spans="1:6" ht="9.9499999999999993" customHeight="1" x14ac:dyDescent="0.2">
      <c r="A151" s="6"/>
      <c r="B151" s="6"/>
      <c r="C151" s="6"/>
      <c r="D151" s="32"/>
      <c r="E151" s="33"/>
      <c r="F151" s="34"/>
    </row>
    <row r="152" spans="1:6" ht="7.5" customHeight="1" x14ac:dyDescent="0.2">
      <c r="A152" s="5"/>
      <c r="B152" s="5"/>
      <c r="C152" s="5"/>
      <c r="D152" s="35"/>
      <c r="E152" s="36"/>
    </row>
    <row r="153" spans="1:6" ht="16.7" customHeight="1" x14ac:dyDescent="0.2">
      <c r="A153" s="1" t="s">
        <v>112</v>
      </c>
    </row>
    <row r="154" spans="1:6" ht="15" customHeight="1" x14ac:dyDescent="0.2">
      <c r="A154" s="19" t="s">
        <v>92</v>
      </c>
    </row>
    <row r="155" spans="1:6" ht="15" customHeight="1" x14ac:dyDescent="0.2">
      <c r="A155" s="39" t="s">
        <v>104</v>
      </c>
      <c r="B155" s="39"/>
      <c r="C155" s="39"/>
      <c r="D155" s="39"/>
      <c r="E155" s="39"/>
      <c r="F155" s="39"/>
    </row>
    <row r="156" spans="1:6" ht="15" customHeight="1" x14ac:dyDescent="0.2">
      <c r="A156" s="1" t="s">
        <v>85</v>
      </c>
    </row>
    <row r="157" spans="1:6" ht="16.7" customHeight="1" x14ac:dyDescent="0.2"/>
    <row r="158" spans="1:6" ht="16.7" customHeight="1" x14ac:dyDescent="0.2"/>
    <row r="159" spans="1:6" ht="16.7" customHeight="1" x14ac:dyDescent="0.2"/>
    <row r="160" spans="1:6" ht="16.7" customHeight="1" x14ac:dyDescent="0.2"/>
    <row r="161" ht="16.7" customHeight="1" x14ac:dyDescent="0.2"/>
    <row r="162" ht="15" customHeight="1" x14ac:dyDescent="0.2"/>
    <row r="163" ht="17.850000000000001" customHeight="1" x14ac:dyDescent="0.2"/>
    <row r="164" ht="17.850000000000001" customHeight="1" x14ac:dyDescent="0.2"/>
    <row r="165" ht="17.100000000000001" customHeight="1" x14ac:dyDescent="0.2"/>
    <row r="166" ht="17.100000000000001" customHeight="1" x14ac:dyDescent="0.2"/>
    <row r="167" ht="17.100000000000001" customHeight="1" x14ac:dyDescent="0.2"/>
    <row r="168" ht="17.100000000000001" customHeight="1" x14ac:dyDescent="0.2"/>
    <row r="169" ht="17.100000000000001" customHeight="1" x14ac:dyDescent="0.2"/>
    <row r="170" ht="17.100000000000001" customHeight="1" x14ac:dyDescent="0.2"/>
    <row r="171" ht="16.7" customHeight="1" x14ac:dyDescent="0.2"/>
    <row r="172" ht="16.7" customHeight="1" x14ac:dyDescent="0.2"/>
    <row r="173" ht="16.7" customHeight="1" x14ac:dyDescent="0.2"/>
    <row r="174" ht="16.7" customHeight="1" x14ac:dyDescent="0.2"/>
    <row r="175" ht="16.7" customHeight="1" x14ac:dyDescent="0.2"/>
    <row r="176" ht="16.7" customHeight="1" x14ac:dyDescent="0.2"/>
    <row r="177" ht="16.7" customHeight="1" x14ac:dyDescent="0.2"/>
    <row r="178" ht="16.7" customHeight="1" x14ac:dyDescent="0.2"/>
    <row r="179" ht="16.7" customHeight="1" x14ac:dyDescent="0.2"/>
    <row r="180" ht="16.7" customHeight="1" x14ac:dyDescent="0.2"/>
    <row r="181" ht="16.7" customHeight="1" x14ac:dyDescent="0.2"/>
    <row r="182" ht="16.7" customHeight="1" x14ac:dyDescent="0.2"/>
    <row r="183" ht="16.7" customHeight="1" x14ac:dyDescent="0.2"/>
  </sheetData>
  <mergeCells count="5">
    <mergeCell ref="A7:C7"/>
    <mergeCell ref="A1:F1"/>
    <mergeCell ref="A2:F2"/>
    <mergeCell ref="D4:F4"/>
    <mergeCell ref="A4:C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143 D125 D113 D95 D74 D51 D30 D24 D40 D140 D85 D68" formula="1"/>
    <ignoredError sqref="E113:F113 E40 E68" formula="1" formulaRange="1"/>
    <ignoredError sqref="E74 E51 E24:F24 E30:F30 E143 E125 E95 E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451-17</vt:lpstr>
      <vt:lpstr>'451-17'!Títulos_a_imprimir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2024-05-13T15:22:49Z</cp:lastPrinted>
  <dcterms:created xsi:type="dcterms:W3CDTF">2017-11-21T18:04:00Z</dcterms:created>
  <dcterms:modified xsi:type="dcterms:W3CDTF">2024-11-07T14:44:36Z</dcterms:modified>
</cp:coreProperties>
</file>