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TRANSITO\BOLETINES POR AÑO\PUBLICACIONES 2023\"/>
    </mc:Choice>
  </mc:AlternateContent>
  <bookViews>
    <workbookView xWindow="0" yWindow="0" windowWidth="21600" windowHeight="10425"/>
  </bookViews>
  <sheets>
    <sheet name="451-29" sheetId="3" r:id="rId1"/>
  </sheets>
  <definedNames>
    <definedName name="_xlnm.Print_Titles" localSheetId="0">'451-29'!$1:$8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7" i="3" l="1"/>
  <c r="H28" i="3" l="1"/>
  <c r="E28" i="3"/>
  <c r="D28" i="3"/>
  <c r="K28" i="3"/>
  <c r="J28" i="3"/>
  <c r="I28" i="3"/>
  <c r="G28" i="3"/>
  <c r="F28" i="3"/>
  <c r="D86" i="3"/>
  <c r="H81" i="3" l="1"/>
  <c r="D66" i="3"/>
  <c r="I55" i="3"/>
  <c r="E55" i="3"/>
  <c r="I56" i="3"/>
  <c r="H56" i="3"/>
  <c r="H55" i="3" s="1"/>
  <c r="E56" i="3"/>
  <c r="D43" i="3"/>
  <c r="F24" i="3" l="1"/>
  <c r="G24" i="3"/>
  <c r="H24" i="3"/>
  <c r="I24" i="3"/>
  <c r="J24" i="3"/>
  <c r="K24" i="3"/>
  <c r="F25" i="3"/>
  <c r="G25" i="3"/>
  <c r="H25" i="3"/>
  <c r="I25" i="3"/>
  <c r="J25" i="3"/>
  <c r="K25" i="3"/>
  <c r="E25" i="3"/>
  <c r="E24" i="3"/>
  <c r="I67" i="3"/>
  <c r="I66" i="3" s="1"/>
  <c r="E67" i="3"/>
  <c r="E66" i="3" s="1"/>
  <c r="D84" i="3"/>
  <c r="D68" i="3"/>
  <c r="G78" i="3"/>
  <c r="H78" i="3"/>
  <c r="I78" i="3"/>
  <c r="F78" i="3"/>
  <c r="J78" i="3"/>
  <c r="K78" i="3"/>
  <c r="E78" i="3"/>
  <c r="E81" i="3"/>
  <c r="E77" i="3" l="1"/>
  <c r="E26" i="3"/>
  <c r="F26" i="3"/>
  <c r="G26" i="3"/>
  <c r="H26" i="3"/>
  <c r="I26" i="3"/>
  <c r="J26" i="3"/>
  <c r="K26" i="3"/>
  <c r="D90" i="3"/>
  <c r="D89" i="3"/>
  <c r="D88" i="3"/>
  <c r="K86" i="3"/>
  <c r="J86" i="3"/>
  <c r="I86" i="3"/>
  <c r="H86" i="3"/>
  <c r="G86" i="3"/>
  <c r="F86" i="3"/>
  <c r="E86" i="3"/>
  <c r="D83" i="3"/>
  <c r="D82" i="3"/>
  <c r="K81" i="3"/>
  <c r="J81" i="3"/>
  <c r="I81" i="3"/>
  <c r="G81" i="3"/>
  <c r="G77" i="3" s="1"/>
  <c r="F81" i="3"/>
  <c r="F77" i="3" s="1"/>
  <c r="D80" i="3"/>
  <c r="D79" i="3"/>
  <c r="D74" i="3"/>
  <c r="D73" i="3"/>
  <c r="D72" i="3"/>
  <c r="D71" i="3"/>
  <c r="D70" i="3"/>
  <c r="D69" i="3"/>
  <c r="K67" i="3"/>
  <c r="K66" i="3" s="1"/>
  <c r="J67" i="3"/>
  <c r="J66" i="3" s="1"/>
  <c r="H67" i="3"/>
  <c r="G67" i="3"/>
  <c r="G66" i="3" s="1"/>
  <c r="F67" i="3"/>
  <c r="F66" i="3" s="1"/>
  <c r="D64" i="3"/>
  <c r="D62" i="3"/>
  <c r="D61" i="3"/>
  <c r="D60" i="3"/>
  <c r="D59" i="3"/>
  <c r="D58" i="3"/>
  <c r="K57" i="3"/>
  <c r="K56" i="3" s="1"/>
  <c r="J57" i="3"/>
  <c r="J56" i="3" s="1"/>
  <c r="I57" i="3"/>
  <c r="G57" i="3"/>
  <c r="G56" i="3" s="1"/>
  <c r="F57" i="3"/>
  <c r="F56" i="3" s="1"/>
  <c r="E57" i="3"/>
  <c r="D54" i="3"/>
  <c r="K52" i="3"/>
  <c r="J52" i="3"/>
  <c r="I52" i="3"/>
  <c r="H52" i="3"/>
  <c r="G52" i="3"/>
  <c r="F52" i="3"/>
  <c r="E52" i="3"/>
  <c r="D50" i="3"/>
  <c r="D49" i="3"/>
  <c r="D48" i="3"/>
  <c r="K47" i="3"/>
  <c r="J47" i="3"/>
  <c r="I47" i="3"/>
  <c r="H47" i="3"/>
  <c r="G47" i="3"/>
  <c r="F47" i="3"/>
  <c r="E47" i="3"/>
  <c r="D46" i="3"/>
  <c r="D45" i="3"/>
  <c r="K44" i="3"/>
  <c r="J44" i="3"/>
  <c r="I44" i="3"/>
  <c r="H44" i="3"/>
  <c r="G44" i="3"/>
  <c r="F44" i="3"/>
  <c r="E44" i="3"/>
  <c r="D41" i="3"/>
  <c r="D40" i="3"/>
  <c r="D39" i="3"/>
  <c r="D38" i="3"/>
  <c r="D37" i="3"/>
  <c r="K36" i="3"/>
  <c r="K35" i="3" s="1"/>
  <c r="J36" i="3"/>
  <c r="J35" i="3" s="1"/>
  <c r="I36" i="3"/>
  <c r="I35" i="3" s="1"/>
  <c r="H36" i="3"/>
  <c r="H35" i="3" s="1"/>
  <c r="G36" i="3"/>
  <c r="G35" i="3" s="1"/>
  <c r="F36" i="3"/>
  <c r="F35" i="3" s="1"/>
  <c r="E36" i="3"/>
  <c r="E35" i="3" s="1"/>
  <c r="K33" i="3"/>
  <c r="J33" i="3"/>
  <c r="I33" i="3"/>
  <c r="H33" i="3"/>
  <c r="G33" i="3"/>
  <c r="F33" i="3"/>
  <c r="E33" i="3"/>
  <c r="K32" i="3"/>
  <c r="J32" i="3"/>
  <c r="I32" i="3"/>
  <c r="H32" i="3"/>
  <c r="G32" i="3"/>
  <c r="F32" i="3"/>
  <c r="E32" i="3"/>
  <c r="K31" i="3"/>
  <c r="J31" i="3"/>
  <c r="I31" i="3"/>
  <c r="H31" i="3"/>
  <c r="G31" i="3"/>
  <c r="F31" i="3"/>
  <c r="E31" i="3"/>
  <c r="K30" i="3"/>
  <c r="J30" i="3"/>
  <c r="I30" i="3"/>
  <c r="H30" i="3"/>
  <c r="G30" i="3"/>
  <c r="F30" i="3"/>
  <c r="E30" i="3"/>
  <c r="K22" i="3"/>
  <c r="J22" i="3"/>
  <c r="I22" i="3"/>
  <c r="H22" i="3"/>
  <c r="G22" i="3"/>
  <c r="F22" i="3"/>
  <c r="E22" i="3"/>
  <c r="K21" i="3"/>
  <c r="J21" i="3"/>
  <c r="I21" i="3"/>
  <c r="H21" i="3"/>
  <c r="G21" i="3"/>
  <c r="F21" i="3"/>
  <c r="E21" i="3"/>
  <c r="K18" i="3"/>
  <c r="J18" i="3"/>
  <c r="I18" i="3"/>
  <c r="H18" i="3"/>
  <c r="G18" i="3"/>
  <c r="F18" i="3"/>
  <c r="E18" i="3"/>
  <c r="K17" i="3"/>
  <c r="J17" i="3"/>
  <c r="I17" i="3"/>
  <c r="H17" i="3"/>
  <c r="G17" i="3"/>
  <c r="F17" i="3"/>
  <c r="E17" i="3"/>
  <c r="D17" i="3" s="1"/>
  <c r="K16" i="3"/>
  <c r="J16" i="3"/>
  <c r="I16" i="3"/>
  <c r="H16" i="3"/>
  <c r="G16" i="3"/>
  <c r="F16" i="3"/>
  <c r="E16" i="3"/>
  <c r="K15" i="3"/>
  <c r="J15" i="3"/>
  <c r="I15" i="3"/>
  <c r="H15" i="3"/>
  <c r="G15" i="3"/>
  <c r="F15" i="3"/>
  <c r="E15" i="3"/>
  <c r="K14" i="3"/>
  <c r="J14" i="3"/>
  <c r="I14" i="3"/>
  <c r="H14" i="3"/>
  <c r="G14" i="3"/>
  <c r="F14" i="3"/>
  <c r="E14" i="3"/>
  <c r="K13" i="3"/>
  <c r="J13" i="3"/>
  <c r="I13" i="3"/>
  <c r="H13" i="3"/>
  <c r="G13" i="3"/>
  <c r="F13" i="3"/>
  <c r="E13" i="3"/>
  <c r="K12" i="3"/>
  <c r="J12" i="3"/>
  <c r="I12" i="3"/>
  <c r="H12" i="3"/>
  <c r="G12" i="3"/>
  <c r="F12" i="3"/>
  <c r="E12" i="3"/>
  <c r="D57" i="3" l="1"/>
  <c r="D56" i="3" s="1"/>
  <c r="D55" i="3" s="1"/>
  <c r="E11" i="3"/>
  <c r="E10" i="3" s="1"/>
  <c r="G65" i="3"/>
  <c r="F65" i="3"/>
  <c r="D22" i="3"/>
  <c r="H66" i="3"/>
  <c r="D67" i="3"/>
  <c r="D36" i="3"/>
  <c r="D35" i="3" s="1"/>
  <c r="D34" i="3" s="1"/>
  <c r="D78" i="3"/>
  <c r="D15" i="3"/>
  <c r="D31" i="3"/>
  <c r="K77" i="3"/>
  <c r="K65" i="3" s="1"/>
  <c r="D12" i="3"/>
  <c r="E23" i="3"/>
  <c r="D21" i="3"/>
  <c r="H77" i="3"/>
  <c r="I77" i="3"/>
  <c r="I65" i="3" s="1"/>
  <c r="J77" i="3"/>
  <c r="J65" i="3" s="1"/>
  <c r="D81" i="3"/>
  <c r="D52" i="3"/>
  <c r="D44" i="3"/>
  <c r="D16" i="3"/>
  <c r="I43" i="3"/>
  <c r="I34" i="3" s="1"/>
  <c r="J43" i="3"/>
  <c r="J34" i="3" s="1"/>
  <c r="E43" i="3"/>
  <c r="E34" i="3" s="1"/>
  <c r="D13" i="3"/>
  <c r="E20" i="3"/>
  <c r="D33" i="3"/>
  <c r="K23" i="3"/>
  <c r="D32" i="3"/>
  <c r="D26" i="3"/>
  <c r="D18" i="3"/>
  <c r="D25" i="3"/>
  <c r="D24" i="3"/>
  <c r="D47" i="3"/>
  <c r="I23" i="3"/>
  <c r="H43" i="3"/>
  <c r="H34" i="3" s="1"/>
  <c r="G23" i="3"/>
  <c r="D14" i="3"/>
  <c r="H23" i="3"/>
  <c r="G11" i="3"/>
  <c r="G10" i="3" s="1"/>
  <c r="H11" i="3"/>
  <c r="H10" i="3" s="1"/>
  <c r="F20" i="3"/>
  <c r="I11" i="3"/>
  <c r="I10" i="3" s="1"/>
  <c r="G20" i="3"/>
  <c r="J11" i="3"/>
  <c r="J10" i="3" s="1"/>
  <c r="H20" i="3"/>
  <c r="I20" i="3"/>
  <c r="K20" i="3"/>
  <c r="F23" i="3"/>
  <c r="F11" i="3"/>
  <c r="F10" i="3" s="1"/>
  <c r="F43" i="3"/>
  <c r="F34" i="3" s="1"/>
  <c r="G43" i="3"/>
  <c r="G34" i="3" s="1"/>
  <c r="E65" i="3"/>
  <c r="K11" i="3"/>
  <c r="K10" i="3" s="1"/>
  <c r="J20" i="3"/>
  <c r="J23" i="3"/>
  <c r="D30" i="3"/>
  <c r="K43" i="3"/>
  <c r="K34" i="3" s="1"/>
  <c r="H19" i="3" l="1"/>
  <c r="H9" i="3" s="1"/>
  <c r="H65" i="3"/>
  <c r="D77" i="3"/>
  <c r="D65" i="3" s="1"/>
  <c r="E19" i="3"/>
  <c r="D23" i="3"/>
  <c r="K19" i="3"/>
  <c r="K9" i="3" s="1"/>
  <c r="I19" i="3"/>
  <c r="I9" i="3" s="1"/>
  <c r="F19" i="3"/>
  <c r="F9" i="3" s="1"/>
  <c r="J19" i="3"/>
  <c r="J9" i="3" s="1"/>
  <c r="G19" i="3"/>
  <c r="G9" i="3" s="1"/>
  <c r="D11" i="3"/>
  <c r="D10" i="3" s="1"/>
  <c r="D20" i="3"/>
  <c r="D19" i="3" s="1"/>
  <c r="E9" i="3" l="1"/>
  <c r="D9" i="3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CONDUCTOR.odc" keepAlive="1" name="PAIRCA-PAN01_SQL2008 SOCIALES18 VCONDUCTOR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CONDUCTOR&quot;" commandType="3"/>
  </connection>
  <connection id="2" odcFile="C:\Users\libatista\Documents\Mis archivos de origen de datos\PAIRCA-PAN01_SQL2008 SOCIALES19 VCONDUCTOR.odc" keepAlive="1" name="PAIRCA-PAN01_SQL2008 SOCIALES19 VCONDUCTOR1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CONDUCTOR&quot;" commandType="3"/>
  </connection>
  <connection id="3" odcFile="C:\Users\libatista\Documents\Mis archivos de origen de datos\PAIRCA-PAN01_SQL2008 SOCIALES20 VCONDUCTOR.odc" keepAlive="1" name="PAIRCA-PAN01_SQL2008 SOCIALES20 VCONDUCTOR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CONDUCTOR&quot;" commandType="3"/>
  </connection>
  <connection id="4" odcFile="C:\Users\libatista\Documents\Mis archivos de origen de datos\PAIRCA-PAN01_SQL2008 SOCIALES21 VCONDUCTOR.odc" keepAlive="1" name="PAIRCA-PAN01_SQL2008 SOCIALES21 VCONDUCTOR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CONDUCTOR&quot;" commandType="3"/>
  </connection>
  <connection id="5" odcFile="C:\Users\libatista\Documents\Mis archivos de origen de datos\PAIRCA-PAN01_SQL2008 SOCIALES22 VCONDUCTOR.odc" keepAlive="1" name="PAIRCA-PAN01_SQL2008 SOCIALES22 VCONDUCTOR" type="5" refreshedVersion="5">
    <dbPr connection="Provider=SQLOLEDB.1;Integrated Security=SSPI;Persist Security Info=True;Initial Catalog=SOCIALES22;Data Source=PAIRCA-PAN01\SQL2008;Use Procedure for Prepare=1;Auto Translate=True;Packet Size=4096;Workstation ID=INEC_SOCIALES03;Use Encryption for Data=False;Tag with column collation when possible=False" command="&quot;SOCIALES22&quot;.&quot;dbo&quot;.&quot;VCONDUCTOR&quot;" commandType="3"/>
  </connection>
  <connection id="6" odcFile="C:\Users\libatista\Documents\Mis archivos de origen de datos\PAIRCA-PAN01_SQL2008 SOCIALES23 VCONDUCTOR.odc" keepAlive="1" name="PAIRCA-PAN01_SQL2008 SOCIALES23 VCONDUCTOR" type="5" refreshedVersion="5">
    <dbPr connection="Provider=SQLOLEDB.1;Integrated Security=SSPI;Persist Security Info=True;Initial Catalog=SOCIALES23;Data Source=PAIRCA-PAN01\SQL2008;Use Procedure for Prepare=1;Auto Translate=True;Packet Size=4096;Workstation ID=INEC_SOCIALES03;Use Encryption for Data=False;Tag with column collation when possible=False" command="&quot;SOCIALES23&quot;.&quot;dbo&quot;.&quot;VCONDUCTOR&quot;" commandType="3"/>
  </connection>
  <connection id="7" odcFile="C:\Users\libatista\Documents\Mis archivos de origen de datos\SV_SIEGPA SOCIALES17 VCONDUCTOR.odc" keepAlive="1" name="SV_SIEGPA SOCIALES17 VCONDUCTOR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CONDUCTOR&quot;" commandType="3"/>
  </connection>
</connections>
</file>

<file path=xl/sharedStrings.xml><?xml version="1.0" encoding="utf-8"?>
<sst xmlns="http://schemas.openxmlformats.org/spreadsheetml/2006/main" count="243" uniqueCount="44">
  <si>
    <t>Total</t>
  </si>
  <si>
    <t>Colisión</t>
  </si>
  <si>
    <t>Vuelco</t>
  </si>
  <si>
    <t>-</t>
  </si>
  <si>
    <t>Particular</t>
  </si>
  <si>
    <t>Motocicleta y motoneta</t>
  </si>
  <si>
    <t>Comercial</t>
  </si>
  <si>
    <t>Microbús</t>
  </si>
  <si>
    <t>Ómnibus</t>
  </si>
  <si>
    <t>Camión</t>
  </si>
  <si>
    <t>Mula</t>
  </si>
  <si>
    <t xml:space="preserve">Colisión con objeto fijo </t>
  </si>
  <si>
    <t>Colisión y atropello</t>
  </si>
  <si>
    <t xml:space="preserve">Oficial (funcionario público y  </t>
  </si>
  <si>
    <t>Distrito de Panamá</t>
  </si>
  <si>
    <t>Distrito de San Miguelito</t>
  </si>
  <si>
    <t>Resto de la República</t>
  </si>
  <si>
    <t>Caída de persona o cosa del vehículo en marcha</t>
  </si>
  <si>
    <t>Placa y tipo de vehículo implicado</t>
  </si>
  <si>
    <t>Bicicleta</t>
  </si>
  <si>
    <t>Fuente: Departamento de Operaciones del Tránsito de la Policía Nacional.</t>
  </si>
  <si>
    <t xml:space="preserve">Clase </t>
  </si>
  <si>
    <t>Colisión y vuelco</t>
  </si>
  <si>
    <t>TOTAL</t>
  </si>
  <si>
    <t>Automóviles para pasajeros</t>
  </si>
  <si>
    <t>Camioneta</t>
  </si>
  <si>
    <t>Sedán y coupé</t>
  </si>
  <si>
    <t>Pick-up (doble cabina)</t>
  </si>
  <si>
    <t>Panel</t>
  </si>
  <si>
    <t>Camiones</t>
  </si>
  <si>
    <t xml:space="preserve">    propiedad del Estado)</t>
  </si>
  <si>
    <t>Otros</t>
  </si>
  <si>
    <t>Automóviles para pasajeros;</t>
  </si>
  <si>
    <t>- Cantidad nula o cero.</t>
  </si>
  <si>
    <t>Conductores implicados</t>
  </si>
  <si>
    <t>Taxi; Sedán y coupé</t>
  </si>
  <si>
    <t xml:space="preserve">Cuadro 29. CONDUCTORES IMPLICADOS EN ACCIDENTES DE TRÁNSITO FATALES EN LA REPÚBLICA, </t>
  </si>
  <si>
    <t xml:space="preserve">DISTRITOS DE  PANAMÁ, SAN MIGUELITO Y RESTO DE LA REPÚBLICA, POR CLASE, </t>
  </si>
  <si>
    <t>Pick-up</t>
  </si>
  <si>
    <t>Taxi;Sedán y coupé</t>
  </si>
  <si>
    <t>Camiones; Mula</t>
  </si>
  <si>
    <t>(1) Incluye atropello, y atropello y fuga, con base en los casos registrados por denuncias.</t>
  </si>
  <si>
    <t>Atropello (1)</t>
  </si>
  <si>
    <t>SEGÚN CLASE DE PLACA Y TIPO DE VEHÍCULO: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</si>
</sst>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&quot;-&quot;;&quot;-&quot;"/>
    <numFmt numFmtId="165" formatCode="_ * #,##0_ ;_ * \-#,##0_ ;_ * &quot;-&quot;_ ;_ @_ "/>
  </numFmts>
  <fonts count="3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Fill="1" applyBorder="1"/>
    <xf numFmtId="0" fontId="1" fillId="0" borderId="0" xfId="0" applyFont="1" applyFill="1"/>
    <xf numFmtId="0" fontId="1" fillId="0" borderId="4" xfId="0" applyFont="1" applyFill="1" applyBorder="1" applyAlignment="1"/>
    <xf numFmtId="0" fontId="1" fillId="0" borderId="0" xfId="0" applyFont="1" applyFill="1" applyBorder="1" applyAlignment="1"/>
    <xf numFmtId="0" fontId="1" fillId="0" borderId="0" xfId="0" applyFont="1" applyFill="1" applyAlignment="1"/>
    <xf numFmtId="3" fontId="1" fillId="0" borderId="0" xfId="0" applyNumberFormat="1" applyFont="1" applyFill="1"/>
    <xf numFmtId="3" fontId="1" fillId="0" borderId="0" xfId="0" applyNumberFormat="1" applyFont="1" applyFill="1" applyBorder="1"/>
    <xf numFmtId="3" fontId="2" fillId="2" borderId="12" xfId="0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49" fontId="0" fillId="0" borderId="0" xfId="0" quotePrefix="1" applyNumberFormat="1" applyFont="1" applyFill="1" applyAlignment="1">
      <alignment horizontal="left"/>
    </xf>
    <xf numFmtId="3" fontId="2" fillId="0" borderId="0" xfId="0" applyNumberFormat="1" applyFont="1" applyFill="1" applyAlignment="1">
      <alignment horizontal="center"/>
    </xf>
    <xf numFmtId="3" fontId="2" fillId="2" borderId="13" xfId="0" applyNumberFormat="1" applyFont="1" applyFill="1" applyBorder="1" applyAlignment="1">
      <alignment horizontal="center" vertical="center" wrapText="1"/>
    </xf>
    <xf numFmtId="165" fontId="2" fillId="0" borderId="6" xfId="0" applyNumberFormat="1" applyFont="1" applyFill="1" applyBorder="1" applyAlignment="1">
      <alignment horizontal="distributed"/>
    </xf>
    <xf numFmtId="165" fontId="2" fillId="0" borderId="7" xfId="0" applyNumberFormat="1" applyFont="1" applyFill="1" applyBorder="1" applyAlignment="1">
      <alignment horizontal="distributed"/>
    </xf>
    <xf numFmtId="165" fontId="1" fillId="0" borderId="0" xfId="0" applyNumberFormat="1" applyFont="1" applyFill="1" applyBorder="1" applyAlignment="1"/>
    <xf numFmtId="3" fontId="2" fillId="0" borderId="6" xfId="0" applyNumberFormat="1" applyFont="1" applyFill="1" applyBorder="1" applyAlignment="1">
      <alignment horizontal="right"/>
    </xf>
    <xf numFmtId="3" fontId="1" fillId="0" borderId="4" xfId="0" applyNumberFormat="1" applyFont="1" applyFill="1" applyBorder="1"/>
    <xf numFmtId="0" fontId="1" fillId="0" borderId="4" xfId="0" applyFont="1" applyFill="1" applyBorder="1"/>
    <xf numFmtId="165" fontId="1" fillId="0" borderId="6" xfId="0" applyNumberFormat="1" applyFont="1" applyFill="1" applyBorder="1" applyAlignment="1">
      <alignment horizontal="distributed"/>
    </xf>
    <xf numFmtId="165" fontId="1" fillId="0" borderId="7" xfId="0" applyNumberFormat="1" applyFont="1" applyFill="1" applyBorder="1" applyAlignment="1">
      <alignment horizontal="distributed"/>
    </xf>
    <xf numFmtId="3" fontId="0" fillId="0" borderId="6" xfId="0" applyNumberFormat="1" applyFont="1" applyFill="1" applyBorder="1"/>
    <xf numFmtId="3" fontId="2" fillId="0" borderId="7" xfId="0" applyNumberFormat="1" applyFont="1" applyFill="1" applyBorder="1" applyAlignment="1">
      <alignment horizontal="right"/>
    </xf>
    <xf numFmtId="3" fontId="2" fillId="0" borderId="3" xfId="0" applyNumberFormat="1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vertical="center"/>
    </xf>
    <xf numFmtId="0" fontId="2" fillId="0" borderId="5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vertical="center" wrapText="1"/>
    </xf>
    <xf numFmtId="0" fontId="1" fillId="0" borderId="1" xfId="0" applyFont="1" applyFill="1" applyBorder="1" applyAlignment="1"/>
    <xf numFmtId="0" fontId="1" fillId="0" borderId="8" xfId="0" applyFont="1" applyFill="1" applyBorder="1" applyAlignment="1"/>
    <xf numFmtId="0" fontId="1" fillId="0" borderId="10" xfId="0" applyFont="1" applyFill="1" applyBorder="1" applyAlignment="1"/>
    <xf numFmtId="0" fontId="1" fillId="0" borderId="14" xfId="0" applyFont="1" applyFill="1" applyBorder="1" applyAlignment="1"/>
    <xf numFmtId="0" fontId="1" fillId="0" borderId="9" xfId="0" applyFont="1" applyFill="1" applyBorder="1" applyAlignment="1"/>
    <xf numFmtId="164" fontId="1" fillId="0" borderId="0" xfId="0" applyNumberFormat="1" applyFont="1" applyFill="1" applyBorder="1"/>
    <xf numFmtId="3" fontId="2" fillId="0" borderId="0" xfId="0" applyNumberFormat="1" applyFont="1" applyFill="1" applyBorder="1" applyAlignment="1">
      <alignment horizontal="right"/>
    </xf>
    <xf numFmtId="165" fontId="1" fillId="0" borderId="0" xfId="0" applyNumberFormat="1" applyFont="1" applyFill="1" applyBorder="1" applyAlignment="1">
      <alignment horizontal="distributed"/>
    </xf>
    <xf numFmtId="3" fontId="0" fillId="0" borderId="6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3" fontId="2" fillId="0" borderId="0" xfId="0" applyNumberFormat="1" applyFont="1" applyFill="1" applyAlignment="1">
      <alignment horizontal="center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b val="0"/>
        <i val="0"/>
      </font>
    </dxf>
  </dxfs>
  <tableStyles count="1" defaultTableStyle="TableStyleMedium2" defaultPivotStyle="PivotStyleLight16">
    <tableStyle name="Estilo de tabla dinámica 1" table="0" count="1">
      <tableStyleElement type="wholeTable" dxfId="0"/>
    </tableStyle>
  </tableStyles>
  <colors>
    <mruColors>
      <color rgb="FFFFEDB3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5"/>
  <sheetViews>
    <sheetView tabSelected="1" zoomScaleNormal="100" workbookViewId="0">
      <selection sqref="A1:K1"/>
    </sheetView>
  </sheetViews>
  <sheetFormatPr baseColWidth="10" defaultRowHeight="12.75" x14ac:dyDescent="0.2"/>
  <cols>
    <col min="1" max="2" width="1.7109375" style="5" customWidth="1"/>
    <col min="3" max="3" width="25.7109375" style="5" customWidth="1"/>
    <col min="4" max="4" width="7.28515625" style="5" customWidth="1"/>
    <col min="5" max="5" width="8.85546875" style="5" customWidth="1"/>
    <col min="6" max="6" width="10" style="5" customWidth="1"/>
    <col min="7" max="7" width="7.85546875" style="5" customWidth="1"/>
    <col min="8" max="8" width="9.7109375" style="5" customWidth="1"/>
    <col min="9" max="9" width="9" style="5" customWidth="1"/>
    <col min="10" max="10" width="12.85546875" style="5" customWidth="1"/>
    <col min="11" max="11" width="9.28515625" style="4" customWidth="1"/>
    <col min="12" max="12" width="11.5703125" style="4"/>
    <col min="13" max="221" width="11.5703125" style="5"/>
    <col min="222" max="222" width="37.28515625" style="5" customWidth="1"/>
    <col min="223" max="223" width="9" style="5" customWidth="1"/>
    <col min="224" max="224" width="8.5703125" style="5" customWidth="1"/>
    <col min="225" max="230" width="9" style="5" customWidth="1"/>
    <col min="231" max="231" width="11" style="5" customWidth="1"/>
    <col min="232" max="477" width="11.5703125" style="5"/>
    <col min="478" max="478" width="37.28515625" style="5" customWidth="1"/>
    <col min="479" max="479" width="9" style="5" customWidth="1"/>
    <col min="480" max="480" width="8.5703125" style="5" customWidth="1"/>
    <col min="481" max="486" width="9" style="5" customWidth="1"/>
    <col min="487" max="487" width="11" style="5" customWidth="1"/>
    <col min="488" max="733" width="11.5703125" style="5"/>
    <col min="734" max="734" width="37.28515625" style="5" customWidth="1"/>
    <col min="735" max="735" width="9" style="5" customWidth="1"/>
    <col min="736" max="736" width="8.5703125" style="5" customWidth="1"/>
    <col min="737" max="742" width="9" style="5" customWidth="1"/>
    <col min="743" max="743" width="11" style="5" customWidth="1"/>
    <col min="744" max="989" width="11.5703125" style="5"/>
    <col min="990" max="990" width="37.28515625" style="5" customWidth="1"/>
    <col min="991" max="991" width="9" style="5" customWidth="1"/>
    <col min="992" max="992" width="8.5703125" style="5" customWidth="1"/>
    <col min="993" max="998" width="9" style="5" customWidth="1"/>
    <col min="999" max="999" width="11" style="5" customWidth="1"/>
    <col min="1000" max="1245" width="11.5703125" style="5"/>
    <col min="1246" max="1246" width="37.28515625" style="5" customWidth="1"/>
    <col min="1247" max="1247" width="9" style="5" customWidth="1"/>
    <col min="1248" max="1248" width="8.5703125" style="5" customWidth="1"/>
    <col min="1249" max="1254" width="9" style="5" customWidth="1"/>
    <col min="1255" max="1255" width="11" style="5" customWidth="1"/>
    <col min="1256" max="1501" width="11.5703125" style="5"/>
    <col min="1502" max="1502" width="37.28515625" style="5" customWidth="1"/>
    <col min="1503" max="1503" width="9" style="5" customWidth="1"/>
    <col min="1504" max="1504" width="8.5703125" style="5" customWidth="1"/>
    <col min="1505" max="1510" width="9" style="5" customWidth="1"/>
    <col min="1511" max="1511" width="11" style="5" customWidth="1"/>
    <col min="1512" max="1757" width="11.5703125" style="5"/>
    <col min="1758" max="1758" width="37.28515625" style="5" customWidth="1"/>
    <col min="1759" max="1759" width="9" style="5" customWidth="1"/>
    <col min="1760" max="1760" width="8.5703125" style="5" customWidth="1"/>
    <col min="1761" max="1766" width="9" style="5" customWidth="1"/>
    <col min="1767" max="1767" width="11" style="5" customWidth="1"/>
    <col min="1768" max="2013" width="11.5703125" style="5"/>
    <col min="2014" max="2014" width="37.28515625" style="5" customWidth="1"/>
    <col min="2015" max="2015" width="9" style="5" customWidth="1"/>
    <col min="2016" max="2016" width="8.5703125" style="5" customWidth="1"/>
    <col min="2017" max="2022" width="9" style="5" customWidth="1"/>
    <col min="2023" max="2023" width="11" style="5" customWidth="1"/>
    <col min="2024" max="2269" width="11.5703125" style="5"/>
    <col min="2270" max="2270" width="37.28515625" style="5" customWidth="1"/>
    <col min="2271" max="2271" width="9" style="5" customWidth="1"/>
    <col min="2272" max="2272" width="8.5703125" style="5" customWidth="1"/>
    <col min="2273" max="2278" width="9" style="5" customWidth="1"/>
    <col min="2279" max="2279" width="11" style="5" customWidth="1"/>
    <col min="2280" max="2525" width="11.5703125" style="5"/>
    <col min="2526" max="2526" width="37.28515625" style="5" customWidth="1"/>
    <col min="2527" max="2527" width="9" style="5" customWidth="1"/>
    <col min="2528" max="2528" width="8.5703125" style="5" customWidth="1"/>
    <col min="2529" max="2534" width="9" style="5" customWidth="1"/>
    <col min="2535" max="2535" width="11" style="5" customWidth="1"/>
    <col min="2536" max="2781" width="11.5703125" style="5"/>
    <col min="2782" max="2782" width="37.28515625" style="5" customWidth="1"/>
    <col min="2783" max="2783" width="9" style="5" customWidth="1"/>
    <col min="2784" max="2784" width="8.5703125" style="5" customWidth="1"/>
    <col min="2785" max="2790" width="9" style="5" customWidth="1"/>
    <col min="2791" max="2791" width="11" style="5" customWidth="1"/>
    <col min="2792" max="3037" width="11.5703125" style="5"/>
    <col min="3038" max="3038" width="37.28515625" style="5" customWidth="1"/>
    <col min="3039" max="3039" width="9" style="5" customWidth="1"/>
    <col min="3040" max="3040" width="8.5703125" style="5" customWidth="1"/>
    <col min="3041" max="3046" width="9" style="5" customWidth="1"/>
    <col min="3047" max="3047" width="11" style="5" customWidth="1"/>
    <col min="3048" max="3293" width="11.5703125" style="5"/>
    <col min="3294" max="3294" width="37.28515625" style="5" customWidth="1"/>
    <col min="3295" max="3295" width="9" style="5" customWidth="1"/>
    <col min="3296" max="3296" width="8.5703125" style="5" customWidth="1"/>
    <col min="3297" max="3302" width="9" style="5" customWidth="1"/>
    <col min="3303" max="3303" width="11" style="5" customWidth="1"/>
    <col min="3304" max="3549" width="11.5703125" style="5"/>
    <col min="3550" max="3550" width="37.28515625" style="5" customWidth="1"/>
    <col min="3551" max="3551" width="9" style="5" customWidth="1"/>
    <col min="3552" max="3552" width="8.5703125" style="5" customWidth="1"/>
    <col min="3553" max="3558" width="9" style="5" customWidth="1"/>
    <col min="3559" max="3559" width="11" style="5" customWidth="1"/>
    <col min="3560" max="3805" width="11.5703125" style="5"/>
    <col min="3806" max="3806" width="37.28515625" style="5" customWidth="1"/>
    <col min="3807" max="3807" width="9" style="5" customWidth="1"/>
    <col min="3808" max="3808" width="8.5703125" style="5" customWidth="1"/>
    <col min="3809" max="3814" width="9" style="5" customWidth="1"/>
    <col min="3815" max="3815" width="11" style="5" customWidth="1"/>
    <col min="3816" max="4061" width="11.5703125" style="5"/>
    <col min="4062" max="4062" width="37.28515625" style="5" customWidth="1"/>
    <col min="4063" max="4063" width="9" style="5" customWidth="1"/>
    <col min="4064" max="4064" width="8.5703125" style="5" customWidth="1"/>
    <col min="4065" max="4070" width="9" style="5" customWidth="1"/>
    <col min="4071" max="4071" width="11" style="5" customWidth="1"/>
    <col min="4072" max="4317" width="11.5703125" style="5"/>
    <col min="4318" max="4318" width="37.28515625" style="5" customWidth="1"/>
    <col min="4319" max="4319" width="9" style="5" customWidth="1"/>
    <col min="4320" max="4320" width="8.5703125" style="5" customWidth="1"/>
    <col min="4321" max="4326" width="9" style="5" customWidth="1"/>
    <col min="4327" max="4327" width="11" style="5" customWidth="1"/>
    <col min="4328" max="4573" width="11.5703125" style="5"/>
    <col min="4574" max="4574" width="37.28515625" style="5" customWidth="1"/>
    <col min="4575" max="4575" width="9" style="5" customWidth="1"/>
    <col min="4576" max="4576" width="8.5703125" style="5" customWidth="1"/>
    <col min="4577" max="4582" width="9" style="5" customWidth="1"/>
    <col min="4583" max="4583" width="11" style="5" customWidth="1"/>
    <col min="4584" max="4829" width="11.5703125" style="5"/>
    <col min="4830" max="4830" width="37.28515625" style="5" customWidth="1"/>
    <col min="4831" max="4831" width="9" style="5" customWidth="1"/>
    <col min="4832" max="4832" width="8.5703125" style="5" customWidth="1"/>
    <col min="4833" max="4838" width="9" style="5" customWidth="1"/>
    <col min="4839" max="4839" width="11" style="5" customWidth="1"/>
    <col min="4840" max="5085" width="11.5703125" style="5"/>
    <col min="5086" max="5086" width="37.28515625" style="5" customWidth="1"/>
    <col min="5087" max="5087" width="9" style="5" customWidth="1"/>
    <col min="5088" max="5088" width="8.5703125" style="5" customWidth="1"/>
    <col min="5089" max="5094" width="9" style="5" customWidth="1"/>
    <col min="5095" max="5095" width="11" style="5" customWidth="1"/>
    <col min="5096" max="5341" width="11.5703125" style="5"/>
    <col min="5342" max="5342" width="37.28515625" style="5" customWidth="1"/>
    <col min="5343" max="5343" width="9" style="5" customWidth="1"/>
    <col min="5344" max="5344" width="8.5703125" style="5" customWidth="1"/>
    <col min="5345" max="5350" width="9" style="5" customWidth="1"/>
    <col min="5351" max="5351" width="11" style="5" customWidth="1"/>
    <col min="5352" max="5597" width="11.5703125" style="5"/>
    <col min="5598" max="5598" width="37.28515625" style="5" customWidth="1"/>
    <col min="5599" max="5599" width="9" style="5" customWidth="1"/>
    <col min="5600" max="5600" width="8.5703125" style="5" customWidth="1"/>
    <col min="5601" max="5606" width="9" style="5" customWidth="1"/>
    <col min="5607" max="5607" width="11" style="5" customWidth="1"/>
    <col min="5608" max="5853" width="11.5703125" style="5"/>
    <col min="5854" max="5854" width="37.28515625" style="5" customWidth="1"/>
    <col min="5855" max="5855" width="9" style="5" customWidth="1"/>
    <col min="5856" max="5856" width="8.5703125" style="5" customWidth="1"/>
    <col min="5857" max="5862" width="9" style="5" customWidth="1"/>
    <col min="5863" max="5863" width="11" style="5" customWidth="1"/>
    <col min="5864" max="6109" width="11.5703125" style="5"/>
    <col min="6110" max="6110" width="37.28515625" style="5" customWidth="1"/>
    <col min="6111" max="6111" width="9" style="5" customWidth="1"/>
    <col min="6112" max="6112" width="8.5703125" style="5" customWidth="1"/>
    <col min="6113" max="6118" width="9" style="5" customWidth="1"/>
    <col min="6119" max="6119" width="11" style="5" customWidth="1"/>
    <col min="6120" max="6365" width="11.5703125" style="5"/>
    <col min="6366" max="6366" width="37.28515625" style="5" customWidth="1"/>
    <col min="6367" max="6367" width="9" style="5" customWidth="1"/>
    <col min="6368" max="6368" width="8.5703125" style="5" customWidth="1"/>
    <col min="6369" max="6374" width="9" style="5" customWidth="1"/>
    <col min="6375" max="6375" width="11" style="5" customWidth="1"/>
    <col min="6376" max="6621" width="11.5703125" style="5"/>
    <col min="6622" max="6622" width="37.28515625" style="5" customWidth="1"/>
    <col min="6623" max="6623" width="9" style="5" customWidth="1"/>
    <col min="6624" max="6624" width="8.5703125" style="5" customWidth="1"/>
    <col min="6625" max="6630" width="9" style="5" customWidth="1"/>
    <col min="6631" max="6631" width="11" style="5" customWidth="1"/>
    <col min="6632" max="6877" width="11.5703125" style="5"/>
    <col min="6878" max="6878" width="37.28515625" style="5" customWidth="1"/>
    <col min="6879" max="6879" width="9" style="5" customWidth="1"/>
    <col min="6880" max="6880" width="8.5703125" style="5" customWidth="1"/>
    <col min="6881" max="6886" width="9" style="5" customWidth="1"/>
    <col min="6887" max="6887" width="11" style="5" customWidth="1"/>
    <col min="6888" max="7133" width="11.5703125" style="5"/>
    <col min="7134" max="7134" width="37.28515625" style="5" customWidth="1"/>
    <col min="7135" max="7135" width="9" style="5" customWidth="1"/>
    <col min="7136" max="7136" width="8.5703125" style="5" customWidth="1"/>
    <col min="7137" max="7142" width="9" style="5" customWidth="1"/>
    <col min="7143" max="7143" width="11" style="5" customWidth="1"/>
    <col min="7144" max="7389" width="11.5703125" style="5"/>
    <col min="7390" max="7390" width="37.28515625" style="5" customWidth="1"/>
    <col min="7391" max="7391" width="9" style="5" customWidth="1"/>
    <col min="7392" max="7392" width="8.5703125" style="5" customWidth="1"/>
    <col min="7393" max="7398" width="9" style="5" customWidth="1"/>
    <col min="7399" max="7399" width="11" style="5" customWidth="1"/>
    <col min="7400" max="7645" width="11.5703125" style="5"/>
    <col min="7646" max="7646" width="37.28515625" style="5" customWidth="1"/>
    <col min="7647" max="7647" width="9" style="5" customWidth="1"/>
    <col min="7648" max="7648" width="8.5703125" style="5" customWidth="1"/>
    <col min="7649" max="7654" width="9" style="5" customWidth="1"/>
    <col min="7655" max="7655" width="11" style="5" customWidth="1"/>
    <col min="7656" max="7901" width="11.5703125" style="5"/>
    <col min="7902" max="7902" width="37.28515625" style="5" customWidth="1"/>
    <col min="7903" max="7903" width="9" style="5" customWidth="1"/>
    <col min="7904" max="7904" width="8.5703125" style="5" customWidth="1"/>
    <col min="7905" max="7910" width="9" style="5" customWidth="1"/>
    <col min="7911" max="7911" width="11" style="5" customWidth="1"/>
    <col min="7912" max="8157" width="11.5703125" style="5"/>
    <col min="8158" max="8158" width="37.28515625" style="5" customWidth="1"/>
    <col min="8159" max="8159" width="9" style="5" customWidth="1"/>
    <col min="8160" max="8160" width="8.5703125" style="5" customWidth="1"/>
    <col min="8161" max="8166" width="9" style="5" customWidth="1"/>
    <col min="8167" max="8167" width="11" style="5" customWidth="1"/>
    <col min="8168" max="8413" width="11.5703125" style="5"/>
    <col min="8414" max="8414" width="37.28515625" style="5" customWidth="1"/>
    <col min="8415" max="8415" width="9" style="5" customWidth="1"/>
    <col min="8416" max="8416" width="8.5703125" style="5" customWidth="1"/>
    <col min="8417" max="8422" width="9" style="5" customWidth="1"/>
    <col min="8423" max="8423" width="11" style="5" customWidth="1"/>
    <col min="8424" max="8669" width="11.5703125" style="5"/>
    <col min="8670" max="8670" width="37.28515625" style="5" customWidth="1"/>
    <col min="8671" max="8671" width="9" style="5" customWidth="1"/>
    <col min="8672" max="8672" width="8.5703125" style="5" customWidth="1"/>
    <col min="8673" max="8678" width="9" style="5" customWidth="1"/>
    <col min="8679" max="8679" width="11" style="5" customWidth="1"/>
    <col min="8680" max="8925" width="11.5703125" style="5"/>
    <col min="8926" max="8926" width="37.28515625" style="5" customWidth="1"/>
    <col min="8927" max="8927" width="9" style="5" customWidth="1"/>
    <col min="8928" max="8928" width="8.5703125" style="5" customWidth="1"/>
    <col min="8929" max="8934" width="9" style="5" customWidth="1"/>
    <col min="8935" max="8935" width="11" style="5" customWidth="1"/>
    <col min="8936" max="9181" width="11.5703125" style="5"/>
    <col min="9182" max="9182" width="37.28515625" style="5" customWidth="1"/>
    <col min="9183" max="9183" width="9" style="5" customWidth="1"/>
    <col min="9184" max="9184" width="8.5703125" style="5" customWidth="1"/>
    <col min="9185" max="9190" width="9" style="5" customWidth="1"/>
    <col min="9191" max="9191" width="11" style="5" customWidth="1"/>
    <col min="9192" max="9437" width="11.5703125" style="5"/>
    <col min="9438" max="9438" width="37.28515625" style="5" customWidth="1"/>
    <col min="9439" max="9439" width="9" style="5" customWidth="1"/>
    <col min="9440" max="9440" width="8.5703125" style="5" customWidth="1"/>
    <col min="9441" max="9446" width="9" style="5" customWidth="1"/>
    <col min="9447" max="9447" width="11" style="5" customWidth="1"/>
    <col min="9448" max="9693" width="11.5703125" style="5"/>
    <col min="9694" max="9694" width="37.28515625" style="5" customWidth="1"/>
    <col min="9695" max="9695" width="9" style="5" customWidth="1"/>
    <col min="9696" max="9696" width="8.5703125" style="5" customWidth="1"/>
    <col min="9697" max="9702" width="9" style="5" customWidth="1"/>
    <col min="9703" max="9703" width="11" style="5" customWidth="1"/>
    <col min="9704" max="9949" width="11.5703125" style="5"/>
    <col min="9950" max="9950" width="37.28515625" style="5" customWidth="1"/>
    <col min="9951" max="9951" width="9" style="5" customWidth="1"/>
    <col min="9952" max="9952" width="8.5703125" style="5" customWidth="1"/>
    <col min="9953" max="9958" width="9" style="5" customWidth="1"/>
    <col min="9959" max="9959" width="11" style="5" customWidth="1"/>
    <col min="9960" max="10205" width="11.5703125" style="5"/>
    <col min="10206" max="10206" width="37.28515625" style="5" customWidth="1"/>
    <col min="10207" max="10207" width="9" style="5" customWidth="1"/>
    <col min="10208" max="10208" width="8.5703125" style="5" customWidth="1"/>
    <col min="10209" max="10214" width="9" style="5" customWidth="1"/>
    <col min="10215" max="10215" width="11" style="5" customWidth="1"/>
    <col min="10216" max="10461" width="11.5703125" style="5"/>
    <col min="10462" max="10462" width="37.28515625" style="5" customWidth="1"/>
    <col min="10463" max="10463" width="9" style="5" customWidth="1"/>
    <col min="10464" max="10464" width="8.5703125" style="5" customWidth="1"/>
    <col min="10465" max="10470" width="9" style="5" customWidth="1"/>
    <col min="10471" max="10471" width="11" style="5" customWidth="1"/>
    <col min="10472" max="10717" width="11.5703125" style="5"/>
    <col min="10718" max="10718" width="37.28515625" style="5" customWidth="1"/>
    <col min="10719" max="10719" width="9" style="5" customWidth="1"/>
    <col min="10720" max="10720" width="8.5703125" style="5" customWidth="1"/>
    <col min="10721" max="10726" width="9" style="5" customWidth="1"/>
    <col min="10727" max="10727" width="11" style="5" customWidth="1"/>
    <col min="10728" max="10973" width="11.5703125" style="5"/>
    <col min="10974" max="10974" width="37.28515625" style="5" customWidth="1"/>
    <col min="10975" max="10975" width="9" style="5" customWidth="1"/>
    <col min="10976" max="10976" width="8.5703125" style="5" customWidth="1"/>
    <col min="10977" max="10982" width="9" style="5" customWidth="1"/>
    <col min="10983" max="10983" width="11" style="5" customWidth="1"/>
    <col min="10984" max="11229" width="11.5703125" style="5"/>
    <col min="11230" max="11230" width="37.28515625" style="5" customWidth="1"/>
    <col min="11231" max="11231" width="9" style="5" customWidth="1"/>
    <col min="11232" max="11232" width="8.5703125" style="5" customWidth="1"/>
    <col min="11233" max="11238" width="9" style="5" customWidth="1"/>
    <col min="11239" max="11239" width="11" style="5" customWidth="1"/>
    <col min="11240" max="11485" width="11.5703125" style="5"/>
    <col min="11486" max="11486" width="37.28515625" style="5" customWidth="1"/>
    <col min="11487" max="11487" width="9" style="5" customWidth="1"/>
    <col min="11488" max="11488" width="8.5703125" style="5" customWidth="1"/>
    <col min="11489" max="11494" width="9" style="5" customWidth="1"/>
    <col min="11495" max="11495" width="11" style="5" customWidth="1"/>
    <col min="11496" max="11741" width="11.5703125" style="5"/>
    <col min="11742" max="11742" width="37.28515625" style="5" customWidth="1"/>
    <col min="11743" max="11743" width="9" style="5" customWidth="1"/>
    <col min="11744" max="11744" width="8.5703125" style="5" customWidth="1"/>
    <col min="11745" max="11750" width="9" style="5" customWidth="1"/>
    <col min="11751" max="11751" width="11" style="5" customWidth="1"/>
    <col min="11752" max="11997" width="11.5703125" style="5"/>
    <col min="11998" max="11998" width="37.28515625" style="5" customWidth="1"/>
    <col min="11999" max="11999" width="9" style="5" customWidth="1"/>
    <col min="12000" max="12000" width="8.5703125" style="5" customWidth="1"/>
    <col min="12001" max="12006" width="9" style="5" customWidth="1"/>
    <col min="12007" max="12007" width="11" style="5" customWidth="1"/>
    <col min="12008" max="12253" width="11.5703125" style="5"/>
    <col min="12254" max="12254" width="37.28515625" style="5" customWidth="1"/>
    <col min="12255" max="12255" width="9" style="5" customWidth="1"/>
    <col min="12256" max="12256" width="8.5703125" style="5" customWidth="1"/>
    <col min="12257" max="12262" width="9" style="5" customWidth="1"/>
    <col min="12263" max="12263" width="11" style="5" customWidth="1"/>
    <col min="12264" max="12509" width="11.5703125" style="5"/>
    <col min="12510" max="12510" width="37.28515625" style="5" customWidth="1"/>
    <col min="12511" max="12511" width="9" style="5" customWidth="1"/>
    <col min="12512" max="12512" width="8.5703125" style="5" customWidth="1"/>
    <col min="12513" max="12518" width="9" style="5" customWidth="1"/>
    <col min="12519" max="12519" width="11" style="5" customWidth="1"/>
    <col min="12520" max="12765" width="11.5703125" style="5"/>
    <col min="12766" max="12766" width="37.28515625" style="5" customWidth="1"/>
    <col min="12767" max="12767" width="9" style="5" customWidth="1"/>
    <col min="12768" max="12768" width="8.5703125" style="5" customWidth="1"/>
    <col min="12769" max="12774" width="9" style="5" customWidth="1"/>
    <col min="12775" max="12775" width="11" style="5" customWidth="1"/>
    <col min="12776" max="13021" width="11.5703125" style="5"/>
    <col min="13022" max="13022" width="37.28515625" style="5" customWidth="1"/>
    <col min="13023" max="13023" width="9" style="5" customWidth="1"/>
    <col min="13024" max="13024" width="8.5703125" style="5" customWidth="1"/>
    <col min="13025" max="13030" width="9" style="5" customWidth="1"/>
    <col min="13031" max="13031" width="11" style="5" customWidth="1"/>
    <col min="13032" max="13277" width="11.5703125" style="5"/>
    <col min="13278" max="13278" width="37.28515625" style="5" customWidth="1"/>
    <col min="13279" max="13279" width="9" style="5" customWidth="1"/>
    <col min="13280" max="13280" width="8.5703125" style="5" customWidth="1"/>
    <col min="13281" max="13286" width="9" style="5" customWidth="1"/>
    <col min="13287" max="13287" width="11" style="5" customWidth="1"/>
    <col min="13288" max="13533" width="11.5703125" style="5"/>
    <col min="13534" max="13534" width="37.28515625" style="5" customWidth="1"/>
    <col min="13535" max="13535" width="9" style="5" customWidth="1"/>
    <col min="13536" max="13536" width="8.5703125" style="5" customWidth="1"/>
    <col min="13537" max="13542" width="9" style="5" customWidth="1"/>
    <col min="13543" max="13543" width="11" style="5" customWidth="1"/>
    <col min="13544" max="13789" width="11.5703125" style="5"/>
    <col min="13790" max="13790" width="37.28515625" style="5" customWidth="1"/>
    <col min="13791" max="13791" width="9" style="5" customWidth="1"/>
    <col min="13792" max="13792" width="8.5703125" style="5" customWidth="1"/>
    <col min="13793" max="13798" width="9" style="5" customWidth="1"/>
    <col min="13799" max="13799" width="11" style="5" customWidth="1"/>
    <col min="13800" max="14045" width="11.5703125" style="5"/>
    <col min="14046" max="14046" width="37.28515625" style="5" customWidth="1"/>
    <col min="14047" max="14047" width="9" style="5" customWidth="1"/>
    <col min="14048" max="14048" width="8.5703125" style="5" customWidth="1"/>
    <col min="14049" max="14054" width="9" style="5" customWidth="1"/>
    <col min="14055" max="14055" width="11" style="5" customWidth="1"/>
    <col min="14056" max="14301" width="11.5703125" style="5"/>
    <col min="14302" max="14302" width="37.28515625" style="5" customWidth="1"/>
    <col min="14303" max="14303" width="9" style="5" customWidth="1"/>
    <col min="14304" max="14304" width="8.5703125" style="5" customWidth="1"/>
    <col min="14305" max="14310" width="9" style="5" customWidth="1"/>
    <col min="14311" max="14311" width="11" style="5" customWidth="1"/>
    <col min="14312" max="14557" width="11.5703125" style="5"/>
    <col min="14558" max="14558" width="37.28515625" style="5" customWidth="1"/>
    <col min="14559" max="14559" width="9" style="5" customWidth="1"/>
    <col min="14560" max="14560" width="8.5703125" style="5" customWidth="1"/>
    <col min="14561" max="14566" width="9" style="5" customWidth="1"/>
    <col min="14567" max="14567" width="11" style="5" customWidth="1"/>
    <col min="14568" max="14813" width="11.5703125" style="5"/>
    <col min="14814" max="14814" width="37.28515625" style="5" customWidth="1"/>
    <col min="14815" max="14815" width="9" style="5" customWidth="1"/>
    <col min="14816" max="14816" width="8.5703125" style="5" customWidth="1"/>
    <col min="14817" max="14822" width="9" style="5" customWidth="1"/>
    <col min="14823" max="14823" width="11" style="5" customWidth="1"/>
    <col min="14824" max="15069" width="11.5703125" style="5"/>
    <col min="15070" max="15070" width="37.28515625" style="5" customWidth="1"/>
    <col min="15071" max="15071" width="9" style="5" customWidth="1"/>
    <col min="15072" max="15072" width="8.5703125" style="5" customWidth="1"/>
    <col min="15073" max="15078" width="9" style="5" customWidth="1"/>
    <col min="15079" max="15079" width="11" style="5" customWidth="1"/>
    <col min="15080" max="15325" width="11.5703125" style="5"/>
    <col min="15326" max="15326" width="37.28515625" style="5" customWidth="1"/>
    <col min="15327" max="15327" width="9" style="5" customWidth="1"/>
    <col min="15328" max="15328" width="8.5703125" style="5" customWidth="1"/>
    <col min="15329" max="15334" width="9" style="5" customWidth="1"/>
    <col min="15335" max="15335" width="11" style="5" customWidth="1"/>
    <col min="15336" max="15581" width="11.5703125" style="5"/>
    <col min="15582" max="15582" width="37.28515625" style="5" customWidth="1"/>
    <col min="15583" max="15583" width="9" style="5" customWidth="1"/>
    <col min="15584" max="15584" width="8.5703125" style="5" customWidth="1"/>
    <col min="15585" max="15590" width="9" style="5" customWidth="1"/>
    <col min="15591" max="15591" width="11" style="5" customWidth="1"/>
    <col min="15592" max="15837" width="11.5703125" style="5"/>
    <col min="15838" max="15838" width="37.28515625" style="5" customWidth="1"/>
    <col min="15839" max="15839" width="9" style="5" customWidth="1"/>
    <col min="15840" max="15840" width="8.5703125" style="5" customWidth="1"/>
    <col min="15841" max="15846" width="9" style="5" customWidth="1"/>
    <col min="15847" max="15847" width="11" style="5" customWidth="1"/>
    <col min="15848" max="16093" width="11.5703125" style="5"/>
    <col min="16094" max="16094" width="37.28515625" style="5" customWidth="1"/>
    <col min="16095" max="16095" width="9" style="5" customWidth="1"/>
    <col min="16096" max="16096" width="8.5703125" style="5" customWidth="1"/>
    <col min="16097" max="16102" width="9" style="5" customWidth="1"/>
    <col min="16103" max="16103" width="11" style="5" customWidth="1"/>
    <col min="16104" max="16380" width="11.5703125" style="5"/>
    <col min="16381" max="16384" width="11.42578125" style="5" customWidth="1"/>
  </cols>
  <sheetData>
    <row r="1" spans="1:11" ht="19.899999999999999" customHeight="1" x14ac:dyDescent="0.2">
      <c r="A1" s="38" t="s">
        <v>36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9.899999999999999" customHeight="1" x14ac:dyDescent="0.2">
      <c r="A2" s="38" t="s">
        <v>37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1" ht="19.899999999999999" customHeight="1" x14ac:dyDescent="0.2">
      <c r="A3" s="38" t="s">
        <v>43</v>
      </c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1" ht="28.9" customHeight="1" x14ac:dyDescent="0.2">
      <c r="A5" s="39" t="s">
        <v>18</v>
      </c>
      <c r="B5" s="39"/>
      <c r="C5" s="39"/>
      <c r="D5" s="42" t="s">
        <v>34</v>
      </c>
      <c r="E5" s="43"/>
      <c r="F5" s="43"/>
      <c r="G5" s="43"/>
      <c r="H5" s="43"/>
      <c r="I5" s="43"/>
      <c r="J5" s="43"/>
      <c r="K5" s="43"/>
    </row>
    <row r="6" spans="1:11" ht="28.9" customHeight="1" x14ac:dyDescent="0.2">
      <c r="A6" s="40"/>
      <c r="B6" s="40"/>
      <c r="C6" s="40"/>
      <c r="D6" s="44" t="s">
        <v>0</v>
      </c>
      <c r="E6" s="46" t="s">
        <v>21</v>
      </c>
      <c r="F6" s="47"/>
      <c r="G6" s="47"/>
      <c r="H6" s="47"/>
      <c r="I6" s="47"/>
      <c r="J6" s="47"/>
      <c r="K6" s="47"/>
    </row>
    <row r="7" spans="1:11" ht="84.6" customHeight="1" x14ac:dyDescent="0.2">
      <c r="A7" s="41"/>
      <c r="B7" s="41"/>
      <c r="C7" s="41"/>
      <c r="D7" s="45"/>
      <c r="E7" s="8" t="s">
        <v>1</v>
      </c>
      <c r="F7" s="8" t="s">
        <v>11</v>
      </c>
      <c r="G7" s="8" t="s">
        <v>2</v>
      </c>
      <c r="H7" s="8" t="s">
        <v>42</v>
      </c>
      <c r="I7" s="8" t="s">
        <v>22</v>
      </c>
      <c r="J7" s="8" t="s">
        <v>17</v>
      </c>
      <c r="K7" s="12" t="s">
        <v>12</v>
      </c>
    </row>
    <row r="8" spans="1:11" ht="6.6" customHeight="1" x14ac:dyDescent="0.2">
      <c r="A8" s="23"/>
      <c r="B8" s="23"/>
      <c r="C8" s="24"/>
      <c r="D8" s="25"/>
      <c r="E8" s="25"/>
      <c r="F8" s="25"/>
      <c r="G8" s="25"/>
      <c r="H8" s="25"/>
      <c r="I8" s="25"/>
      <c r="J8" s="26"/>
      <c r="K8" s="30"/>
    </row>
    <row r="9" spans="1:11" ht="27" customHeight="1" x14ac:dyDescent="0.2">
      <c r="A9" s="36" t="s">
        <v>23</v>
      </c>
      <c r="B9" s="36"/>
      <c r="C9" s="37"/>
      <c r="D9" s="13">
        <f t="shared" ref="D9:K9" si="0">SUM(D10,D19,D26,D28,D33)</f>
        <v>439</v>
      </c>
      <c r="E9" s="13">
        <f t="shared" si="0"/>
        <v>205</v>
      </c>
      <c r="F9" s="13">
        <f t="shared" si="0"/>
        <v>37</v>
      </c>
      <c r="G9" s="13">
        <f t="shared" si="0"/>
        <v>27</v>
      </c>
      <c r="H9" s="13">
        <f t="shared" si="0"/>
        <v>140</v>
      </c>
      <c r="I9" s="13">
        <f t="shared" si="0"/>
        <v>23</v>
      </c>
      <c r="J9" s="14">
        <f t="shared" si="0"/>
        <v>2</v>
      </c>
      <c r="K9" s="14">
        <f t="shared" si="0"/>
        <v>5</v>
      </c>
    </row>
    <row r="10" spans="1:11" ht="21.2" customHeight="1" x14ac:dyDescent="0.2">
      <c r="A10" s="5" t="s">
        <v>4</v>
      </c>
      <c r="C10" s="3"/>
      <c r="D10" s="13">
        <f>SUM(D11,D16,D17,D18)</f>
        <v>336</v>
      </c>
      <c r="E10" s="13">
        <f t="shared" ref="E10:K10" si="1">SUM(E11,E16,E17,E18)</f>
        <v>147</v>
      </c>
      <c r="F10" s="13">
        <f t="shared" si="1"/>
        <v>32</v>
      </c>
      <c r="G10" s="13">
        <f>SUM(G11,G16,G17,G18)</f>
        <v>26</v>
      </c>
      <c r="H10" s="13">
        <f>SUM(H11,H16,H17,H18)</f>
        <v>104</v>
      </c>
      <c r="I10" s="13">
        <f t="shared" si="1"/>
        <v>20</v>
      </c>
      <c r="J10" s="14">
        <f t="shared" si="1"/>
        <v>2</v>
      </c>
      <c r="K10" s="14">
        <f t="shared" si="1"/>
        <v>5</v>
      </c>
    </row>
    <row r="11" spans="1:11" ht="21.2" customHeight="1" x14ac:dyDescent="0.2">
      <c r="B11" s="5" t="s">
        <v>24</v>
      </c>
      <c r="C11" s="3"/>
      <c r="D11" s="16">
        <f t="shared" ref="D11:D18" si="2">SUM(E11:K11)</f>
        <v>271</v>
      </c>
      <c r="E11" s="13">
        <f>SUM(E12:E15)</f>
        <v>101</v>
      </c>
      <c r="F11" s="13">
        <f t="shared" ref="F11:K11" si="3">SUM(F12:F14)</f>
        <v>26</v>
      </c>
      <c r="G11" s="13">
        <f>SUM(G12:G15)</f>
        <v>19</v>
      </c>
      <c r="H11" s="13">
        <f>SUM(H12:H15)</f>
        <v>102</v>
      </c>
      <c r="I11" s="13">
        <f>SUM(I12:I14)</f>
        <v>16</v>
      </c>
      <c r="J11" s="14">
        <f t="shared" si="3"/>
        <v>2</v>
      </c>
      <c r="K11" s="14">
        <f t="shared" si="3"/>
        <v>5</v>
      </c>
    </row>
    <row r="12" spans="1:11" ht="17.25" customHeight="1" x14ac:dyDescent="0.2">
      <c r="C12" s="3" t="s">
        <v>25</v>
      </c>
      <c r="D12" s="16">
        <f t="shared" si="2"/>
        <v>76</v>
      </c>
      <c r="E12" s="13">
        <f t="shared" ref="E12:K14" si="4">SUM(E37,E58,E68)</f>
        <v>30</v>
      </c>
      <c r="F12" s="13">
        <f t="shared" si="4"/>
        <v>7</v>
      </c>
      <c r="G12" s="13">
        <f t="shared" si="4"/>
        <v>4</v>
      </c>
      <c r="H12" s="13">
        <f t="shared" si="4"/>
        <v>28</v>
      </c>
      <c r="I12" s="13">
        <f t="shared" si="4"/>
        <v>6</v>
      </c>
      <c r="J12" s="14">
        <f t="shared" si="4"/>
        <v>0</v>
      </c>
      <c r="K12" s="14">
        <f t="shared" si="4"/>
        <v>1</v>
      </c>
    </row>
    <row r="13" spans="1:11" ht="17.25" customHeight="1" x14ac:dyDescent="0.2">
      <c r="C13" s="3" t="s">
        <v>26</v>
      </c>
      <c r="D13" s="16">
        <f t="shared" si="2"/>
        <v>125</v>
      </c>
      <c r="E13" s="13">
        <f t="shared" si="4"/>
        <v>49</v>
      </c>
      <c r="F13" s="13">
        <f t="shared" si="4"/>
        <v>15</v>
      </c>
      <c r="G13" s="13">
        <f t="shared" si="4"/>
        <v>8</v>
      </c>
      <c r="H13" s="13">
        <f t="shared" si="4"/>
        <v>41</v>
      </c>
      <c r="I13" s="13">
        <f t="shared" si="4"/>
        <v>9</v>
      </c>
      <c r="J13" s="14">
        <f t="shared" si="4"/>
        <v>1</v>
      </c>
      <c r="K13" s="14">
        <f t="shared" si="4"/>
        <v>2</v>
      </c>
    </row>
    <row r="14" spans="1:11" ht="17.25" customHeight="1" x14ac:dyDescent="0.2">
      <c r="C14" s="3" t="s">
        <v>27</v>
      </c>
      <c r="D14" s="16">
        <f t="shared" si="2"/>
        <v>69</v>
      </c>
      <c r="E14" s="13">
        <f t="shared" si="4"/>
        <v>21</v>
      </c>
      <c r="F14" s="13">
        <f t="shared" si="4"/>
        <v>4</v>
      </c>
      <c r="G14" s="13">
        <f t="shared" si="4"/>
        <v>7</v>
      </c>
      <c r="H14" s="13">
        <f t="shared" si="4"/>
        <v>33</v>
      </c>
      <c r="I14" s="13">
        <f t="shared" si="4"/>
        <v>1</v>
      </c>
      <c r="J14" s="14">
        <f t="shared" si="4"/>
        <v>1</v>
      </c>
      <c r="K14" s="14">
        <f t="shared" si="4"/>
        <v>2</v>
      </c>
    </row>
    <row r="15" spans="1:11" ht="17.25" customHeight="1" x14ac:dyDescent="0.2">
      <c r="C15" s="7" t="s">
        <v>7</v>
      </c>
      <c r="D15" s="16">
        <f t="shared" si="2"/>
        <v>1</v>
      </c>
      <c r="E15" s="13">
        <f t="shared" ref="E15:K15" si="5">SUM(E71)</f>
        <v>1</v>
      </c>
      <c r="F15" s="13">
        <f t="shared" si="5"/>
        <v>0</v>
      </c>
      <c r="G15" s="13">
        <f t="shared" si="5"/>
        <v>0</v>
      </c>
      <c r="H15" s="13">
        <f t="shared" si="5"/>
        <v>0</v>
      </c>
      <c r="I15" s="13">
        <f t="shared" si="5"/>
        <v>0</v>
      </c>
      <c r="J15" s="14">
        <f t="shared" si="5"/>
        <v>0</v>
      </c>
      <c r="K15" s="14">
        <f t="shared" si="5"/>
        <v>0</v>
      </c>
    </row>
    <row r="16" spans="1:11" ht="18" customHeight="1" x14ac:dyDescent="0.2">
      <c r="B16" s="5" t="s">
        <v>28</v>
      </c>
      <c r="C16" s="4"/>
      <c r="D16" s="16">
        <f t="shared" si="2"/>
        <v>4</v>
      </c>
      <c r="E16" s="13">
        <f t="shared" ref="E16:K16" si="6">SUM(E61,E72)</f>
        <v>0</v>
      </c>
      <c r="F16" s="13">
        <f t="shared" si="6"/>
        <v>0</v>
      </c>
      <c r="G16" s="13">
        <f t="shared" si="6"/>
        <v>1</v>
      </c>
      <c r="H16" s="13">
        <f t="shared" si="6"/>
        <v>2</v>
      </c>
      <c r="I16" s="13">
        <f t="shared" si="6"/>
        <v>1</v>
      </c>
      <c r="J16" s="14">
        <f t="shared" si="6"/>
        <v>0</v>
      </c>
      <c r="K16" s="14">
        <f t="shared" si="6"/>
        <v>0</v>
      </c>
    </row>
    <row r="17" spans="1:11" ht="18" customHeight="1" x14ac:dyDescent="0.2">
      <c r="B17" s="5" t="s">
        <v>19</v>
      </c>
      <c r="C17" s="1"/>
      <c r="D17" s="16">
        <f t="shared" si="2"/>
        <v>24</v>
      </c>
      <c r="E17" s="13">
        <f t="shared" ref="E17:K17" si="7">SUM(E40,E73)</f>
        <v>24</v>
      </c>
      <c r="F17" s="13">
        <f t="shared" si="7"/>
        <v>0</v>
      </c>
      <c r="G17" s="13">
        <f t="shared" si="7"/>
        <v>0</v>
      </c>
      <c r="H17" s="13">
        <f t="shared" si="7"/>
        <v>0</v>
      </c>
      <c r="I17" s="13">
        <f t="shared" si="7"/>
        <v>0</v>
      </c>
      <c r="J17" s="14">
        <f t="shared" si="7"/>
        <v>0</v>
      </c>
      <c r="K17" s="14">
        <f t="shared" si="7"/>
        <v>0</v>
      </c>
    </row>
    <row r="18" spans="1:11" ht="18" customHeight="1" x14ac:dyDescent="0.2">
      <c r="B18" s="5" t="s">
        <v>5</v>
      </c>
      <c r="C18" s="6"/>
      <c r="D18" s="16">
        <f t="shared" si="2"/>
        <v>37</v>
      </c>
      <c r="E18" s="13">
        <f t="shared" ref="E18:K18" si="8">SUM(E41,E62,E74)</f>
        <v>22</v>
      </c>
      <c r="F18" s="13">
        <f t="shared" si="8"/>
        <v>6</v>
      </c>
      <c r="G18" s="13">
        <f t="shared" si="8"/>
        <v>6</v>
      </c>
      <c r="H18" s="13">
        <f t="shared" si="8"/>
        <v>0</v>
      </c>
      <c r="I18" s="13">
        <f t="shared" si="8"/>
        <v>3</v>
      </c>
      <c r="J18" s="14">
        <f t="shared" si="8"/>
        <v>0</v>
      </c>
      <c r="K18" s="14">
        <f t="shared" si="8"/>
        <v>0</v>
      </c>
    </row>
    <row r="19" spans="1:11" ht="21.2" customHeight="1" x14ac:dyDescent="0.2">
      <c r="A19" s="7" t="s">
        <v>6</v>
      </c>
      <c r="B19" s="7"/>
      <c r="C19" s="7"/>
      <c r="D19" s="13">
        <f>SUM(D20,D23)</f>
        <v>64</v>
      </c>
      <c r="E19" s="13">
        <f>SUM(E20,E23)</f>
        <v>36</v>
      </c>
      <c r="F19" s="13">
        <f>SUM(F20,F23)</f>
        <v>5</v>
      </c>
      <c r="G19" s="13">
        <f t="shared" ref="G19:K19" si="9">SUM(G20,G23)</f>
        <v>0</v>
      </c>
      <c r="H19" s="13">
        <f t="shared" si="9"/>
        <v>21</v>
      </c>
      <c r="I19" s="13">
        <f t="shared" si="9"/>
        <v>2</v>
      </c>
      <c r="J19" s="14">
        <f t="shared" si="9"/>
        <v>0</v>
      </c>
      <c r="K19" s="14">
        <f t="shared" si="9"/>
        <v>0</v>
      </c>
    </row>
    <row r="20" spans="1:11" ht="18" customHeight="1" x14ac:dyDescent="0.2">
      <c r="A20" s="7"/>
      <c r="B20" s="7" t="s">
        <v>24</v>
      </c>
      <c r="C20" s="7"/>
      <c r="D20" s="16">
        <f t="shared" ref="D20:D26" si="10">SUM(E20:K20)</f>
        <v>31</v>
      </c>
      <c r="E20" s="13">
        <f>SUM(E21:E22)</f>
        <v>13</v>
      </c>
      <c r="F20" s="13">
        <f t="shared" ref="F20:K20" si="11">SUM(F21:F22)</f>
        <v>2</v>
      </c>
      <c r="G20" s="13">
        <f t="shared" si="11"/>
        <v>0</v>
      </c>
      <c r="H20" s="13">
        <f t="shared" si="11"/>
        <v>16</v>
      </c>
      <c r="I20" s="13">
        <f t="shared" si="11"/>
        <v>0</v>
      </c>
      <c r="J20" s="14">
        <f t="shared" si="11"/>
        <v>0</v>
      </c>
      <c r="K20" s="14">
        <f t="shared" si="11"/>
        <v>0</v>
      </c>
    </row>
    <row r="21" spans="1:11" ht="17.25" customHeight="1" x14ac:dyDescent="0.2">
      <c r="A21" s="7"/>
      <c r="B21" s="7"/>
      <c r="C21" s="7" t="s">
        <v>7</v>
      </c>
      <c r="D21" s="16">
        <f t="shared" si="10"/>
        <v>21</v>
      </c>
      <c r="E21" s="13">
        <f t="shared" ref="E21:K22" si="12">SUM(E45,E79)</f>
        <v>8</v>
      </c>
      <c r="F21" s="13">
        <f t="shared" si="12"/>
        <v>1</v>
      </c>
      <c r="G21" s="13">
        <f t="shared" si="12"/>
        <v>0</v>
      </c>
      <c r="H21" s="13">
        <f t="shared" si="12"/>
        <v>12</v>
      </c>
      <c r="I21" s="13">
        <f t="shared" si="12"/>
        <v>0</v>
      </c>
      <c r="J21" s="14">
        <f t="shared" si="12"/>
        <v>0</v>
      </c>
      <c r="K21" s="14">
        <f t="shared" si="12"/>
        <v>0</v>
      </c>
    </row>
    <row r="22" spans="1:11" ht="17.25" customHeight="1" x14ac:dyDescent="0.2">
      <c r="A22" s="7"/>
      <c r="B22" s="7"/>
      <c r="C22" s="17" t="s">
        <v>8</v>
      </c>
      <c r="D22" s="16">
        <f t="shared" si="10"/>
        <v>10</v>
      </c>
      <c r="E22" s="13">
        <f t="shared" si="12"/>
        <v>5</v>
      </c>
      <c r="F22" s="13">
        <f t="shared" si="12"/>
        <v>1</v>
      </c>
      <c r="G22" s="13">
        <f t="shared" si="12"/>
        <v>0</v>
      </c>
      <c r="H22" s="13">
        <f t="shared" si="12"/>
        <v>4</v>
      </c>
      <c r="I22" s="13">
        <f t="shared" si="12"/>
        <v>0</v>
      </c>
      <c r="J22" s="14">
        <f t="shared" si="12"/>
        <v>0</v>
      </c>
      <c r="K22" s="14">
        <f t="shared" si="12"/>
        <v>0</v>
      </c>
    </row>
    <row r="23" spans="1:11" ht="18" customHeight="1" x14ac:dyDescent="0.2">
      <c r="B23" s="5" t="s">
        <v>29</v>
      </c>
      <c r="C23" s="3"/>
      <c r="D23" s="16">
        <f t="shared" si="10"/>
        <v>33</v>
      </c>
      <c r="E23" s="13">
        <f t="shared" ref="E23:K23" si="13">SUM(E24:E25)</f>
        <v>23</v>
      </c>
      <c r="F23" s="13">
        <f>SUM(F24:F25)</f>
        <v>3</v>
      </c>
      <c r="G23" s="13">
        <f t="shared" si="13"/>
        <v>0</v>
      </c>
      <c r="H23" s="13">
        <f>SUM(H24:H25)</f>
        <v>5</v>
      </c>
      <c r="I23" s="13">
        <f t="shared" si="13"/>
        <v>2</v>
      </c>
      <c r="J23" s="14">
        <f t="shared" si="13"/>
        <v>0</v>
      </c>
      <c r="K23" s="14">
        <f t="shared" si="13"/>
        <v>0</v>
      </c>
    </row>
    <row r="24" spans="1:11" s="1" customFormat="1" ht="17.25" customHeight="1" x14ac:dyDescent="0.2">
      <c r="A24" s="5"/>
      <c r="B24" s="5"/>
      <c r="C24" s="4" t="s">
        <v>9</v>
      </c>
      <c r="D24" s="16">
        <f t="shared" si="10"/>
        <v>16</v>
      </c>
      <c r="E24" s="13">
        <f t="shared" ref="E24:K24" si="14">SUM(E48,,E82)</f>
        <v>11</v>
      </c>
      <c r="F24" s="13">
        <f t="shared" si="14"/>
        <v>3</v>
      </c>
      <c r="G24" s="13">
        <f t="shared" si="14"/>
        <v>0</v>
      </c>
      <c r="H24" s="13">
        <f t="shared" si="14"/>
        <v>1</v>
      </c>
      <c r="I24" s="13">
        <f t="shared" si="14"/>
        <v>1</v>
      </c>
      <c r="J24" s="13">
        <f t="shared" si="14"/>
        <v>0</v>
      </c>
      <c r="K24" s="14">
        <f t="shared" si="14"/>
        <v>0</v>
      </c>
    </row>
    <row r="25" spans="1:11" s="1" customFormat="1" ht="17.25" customHeight="1" x14ac:dyDescent="0.2">
      <c r="A25" s="5"/>
      <c r="B25" s="5"/>
      <c r="C25" s="4" t="s">
        <v>10</v>
      </c>
      <c r="D25" s="16">
        <f t="shared" si="10"/>
        <v>17</v>
      </c>
      <c r="E25" s="13">
        <f t="shared" ref="E25:K25" si="15">SUM(E49,E64,E83)</f>
        <v>12</v>
      </c>
      <c r="F25" s="13">
        <f t="shared" si="15"/>
        <v>0</v>
      </c>
      <c r="G25" s="13">
        <f t="shared" si="15"/>
        <v>0</v>
      </c>
      <c r="H25" s="13">
        <f t="shared" si="15"/>
        <v>4</v>
      </c>
      <c r="I25" s="13">
        <f t="shared" si="15"/>
        <v>1</v>
      </c>
      <c r="J25" s="13">
        <f t="shared" si="15"/>
        <v>0</v>
      </c>
      <c r="K25" s="14">
        <f t="shared" si="15"/>
        <v>0</v>
      </c>
    </row>
    <row r="26" spans="1:11" s="1" customFormat="1" ht="21.2" customHeight="1" x14ac:dyDescent="0.2">
      <c r="A26" s="5" t="s">
        <v>35</v>
      </c>
      <c r="B26" s="5"/>
      <c r="C26" s="3"/>
      <c r="D26" s="16">
        <f t="shared" si="10"/>
        <v>30</v>
      </c>
      <c r="E26" s="13">
        <f t="shared" ref="E26:K26" si="16">SUM(E50,E84)</f>
        <v>15</v>
      </c>
      <c r="F26" s="13">
        <f t="shared" si="16"/>
        <v>0</v>
      </c>
      <c r="G26" s="13">
        <f t="shared" si="16"/>
        <v>1</v>
      </c>
      <c r="H26" s="13">
        <f t="shared" si="16"/>
        <v>13</v>
      </c>
      <c r="I26" s="13">
        <f t="shared" si="16"/>
        <v>1</v>
      </c>
      <c r="J26" s="14">
        <f t="shared" si="16"/>
        <v>0</v>
      </c>
      <c r="K26" s="14">
        <f t="shared" si="16"/>
        <v>0</v>
      </c>
    </row>
    <row r="27" spans="1:11" s="1" customFormat="1" ht="21.2" customHeight="1" x14ac:dyDescent="0.2">
      <c r="A27" s="7" t="s">
        <v>13</v>
      </c>
      <c r="B27" s="7"/>
      <c r="C27" s="7"/>
      <c r="D27" s="16"/>
      <c r="E27" s="13"/>
      <c r="F27" s="13"/>
      <c r="G27" s="13"/>
      <c r="H27" s="13"/>
      <c r="I27" s="13"/>
      <c r="J27" s="14"/>
      <c r="K27" s="14"/>
    </row>
    <row r="28" spans="1:11" s="1" customFormat="1" ht="13.5" customHeight="1" x14ac:dyDescent="0.2">
      <c r="A28" s="7" t="s">
        <v>30</v>
      </c>
      <c r="B28" s="7"/>
      <c r="C28" s="7"/>
      <c r="D28" s="16">
        <f>SUM(E28:K28)</f>
        <v>6</v>
      </c>
      <c r="E28" s="13">
        <f>SUM(E30:E32)</f>
        <v>5</v>
      </c>
      <c r="F28" s="13">
        <f t="shared" ref="F28:K28" si="17">SUM(F29)</f>
        <v>0</v>
      </c>
      <c r="G28" s="13">
        <f t="shared" si="17"/>
        <v>0</v>
      </c>
      <c r="H28" s="13">
        <f>SUM(H30:H32)</f>
        <v>1</v>
      </c>
      <c r="I28" s="13">
        <f t="shared" si="17"/>
        <v>0</v>
      </c>
      <c r="J28" s="14">
        <f t="shared" si="17"/>
        <v>0</v>
      </c>
      <c r="K28" s="14">
        <f t="shared" si="17"/>
        <v>0</v>
      </c>
    </row>
    <row r="29" spans="1:11" s="1" customFormat="1" ht="18" customHeight="1" x14ac:dyDescent="0.2">
      <c r="A29" s="7"/>
      <c r="B29" s="7" t="s">
        <v>32</v>
      </c>
      <c r="C29" s="7"/>
      <c r="D29" s="16"/>
      <c r="E29" s="13"/>
      <c r="F29" s="13"/>
      <c r="G29" s="13"/>
      <c r="H29" s="13"/>
      <c r="I29" s="13"/>
      <c r="J29" s="14"/>
      <c r="K29" s="14"/>
    </row>
    <row r="30" spans="1:11" ht="17.25" customHeight="1" x14ac:dyDescent="0.2">
      <c r="A30" s="7"/>
      <c r="B30" s="7"/>
      <c r="C30" s="7" t="s">
        <v>27</v>
      </c>
      <c r="D30" s="16">
        <f t="shared" ref="D30:D33" si="18">SUM(E30:K30)</f>
        <v>2</v>
      </c>
      <c r="E30" s="13">
        <f>SUM(E88)</f>
        <v>2</v>
      </c>
      <c r="F30" s="13">
        <f t="shared" ref="F30:K31" si="19">SUM(F88)</f>
        <v>0</v>
      </c>
      <c r="G30" s="13">
        <f t="shared" si="19"/>
        <v>0</v>
      </c>
      <c r="H30" s="13">
        <f t="shared" si="19"/>
        <v>0</v>
      </c>
      <c r="I30" s="13">
        <f t="shared" si="19"/>
        <v>0</v>
      </c>
      <c r="J30" s="14">
        <f t="shared" si="19"/>
        <v>0</v>
      </c>
      <c r="K30" s="14">
        <f t="shared" si="19"/>
        <v>0</v>
      </c>
    </row>
    <row r="31" spans="1:11" ht="17.25" customHeight="1" x14ac:dyDescent="0.2">
      <c r="A31" s="7"/>
      <c r="B31" s="7"/>
      <c r="C31" s="7" t="s">
        <v>7</v>
      </c>
      <c r="D31" s="16">
        <f t="shared" si="18"/>
        <v>1</v>
      </c>
      <c r="E31" s="13">
        <f>SUM(E89)</f>
        <v>1</v>
      </c>
      <c r="F31" s="13">
        <f t="shared" si="19"/>
        <v>0</v>
      </c>
      <c r="G31" s="13">
        <f t="shared" si="19"/>
        <v>0</v>
      </c>
      <c r="H31" s="13">
        <f t="shared" si="19"/>
        <v>0</v>
      </c>
      <c r="I31" s="13">
        <f t="shared" si="19"/>
        <v>0</v>
      </c>
      <c r="J31" s="14">
        <f t="shared" si="19"/>
        <v>0</v>
      </c>
      <c r="K31" s="14">
        <f t="shared" si="19"/>
        <v>0</v>
      </c>
    </row>
    <row r="32" spans="1:11" ht="17.25" customHeight="1" x14ac:dyDescent="0.2">
      <c r="A32" s="1"/>
      <c r="B32" s="1"/>
      <c r="C32" s="18" t="s">
        <v>8</v>
      </c>
      <c r="D32" s="16">
        <f t="shared" si="18"/>
        <v>3</v>
      </c>
      <c r="E32" s="13">
        <f t="shared" ref="E32:K32" si="20">SUM(E54)</f>
        <v>2</v>
      </c>
      <c r="F32" s="13">
        <f>SUM(F54)</f>
        <v>0</v>
      </c>
      <c r="G32" s="13">
        <f t="shared" si="20"/>
        <v>0</v>
      </c>
      <c r="H32" s="13">
        <f t="shared" si="20"/>
        <v>1</v>
      </c>
      <c r="I32" s="13">
        <f t="shared" si="20"/>
        <v>0</v>
      </c>
      <c r="J32" s="14">
        <f t="shared" si="20"/>
        <v>0</v>
      </c>
      <c r="K32" s="14">
        <f t="shared" si="20"/>
        <v>0</v>
      </c>
    </row>
    <row r="33" spans="1:11" ht="19.899999999999999" customHeight="1" x14ac:dyDescent="0.2">
      <c r="A33" s="5" t="s">
        <v>31</v>
      </c>
      <c r="B33" s="7"/>
      <c r="C33" s="7"/>
      <c r="D33" s="16">
        <f t="shared" si="18"/>
        <v>3</v>
      </c>
      <c r="E33" s="13">
        <f>SUM(E90)</f>
        <v>2</v>
      </c>
      <c r="F33" s="13">
        <f t="shared" ref="F33:K33" si="21">SUM(F90)</f>
        <v>0</v>
      </c>
      <c r="G33" s="13">
        <f t="shared" si="21"/>
        <v>0</v>
      </c>
      <c r="H33" s="13">
        <f t="shared" si="21"/>
        <v>1</v>
      </c>
      <c r="I33" s="13">
        <f t="shared" si="21"/>
        <v>0</v>
      </c>
      <c r="J33" s="14">
        <f t="shared" si="21"/>
        <v>0</v>
      </c>
      <c r="K33" s="14">
        <f t="shared" si="21"/>
        <v>0</v>
      </c>
    </row>
    <row r="34" spans="1:11" ht="28.15" customHeight="1" x14ac:dyDescent="0.2">
      <c r="A34" s="3" t="s">
        <v>14</v>
      </c>
      <c r="D34" s="13">
        <f>SUM(D35,D43,D50,D52)</f>
        <v>89</v>
      </c>
      <c r="E34" s="13">
        <f t="shared" ref="E34:K34" si="22">SUM(E35,E43,E50,E52)</f>
        <v>42</v>
      </c>
      <c r="F34" s="13">
        <f t="shared" si="22"/>
        <v>8</v>
      </c>
      <c r="G34" s="13">
        <f t="shared" si="22"/>
        <v>1</v>
      </c>
      <c r="H34" s="13">
        <f t="shared" si="22"/>
        <v>33</v>
      </c>
      <c r="I34" s="13">
        <f t="shared" si="22"/>
        <v>5</v>
      </c>
      <c r="J34" s="14">
        <f t="shared" si="22"/>
        <v>0</v>
      </c>
      <c r="K34" s="14">
        <f t="shared" si="22"/>
        <v>0</v>
      </c>
    </row>
    <row r="35" spans="1:11" ht="21.2" customHeight="1" x14ac:dyDescent="0.2">
      <c r="A35" s="5" t="s">
        <v>4</v>
      </c>
      <c r="C35" s="3"/>
      <c r="D35" s="13">
        <f>SUM(D36,D40,D41)</f>
        <v>57</v>
      </c>
      <c r="E35" s="13">
        <f t="shared" ref="E35:K35" si="23">SUM(E36,E40,E41)</f>
        <v>23</v>
      </c>
      <c r="F35" s="13">
        <f t="shared" si="23"/>
        <v>7</v>
      </c>
      <c r="G35" s="13">
        <f t="shared" si="23"/>
        <v>1</v>
      </c>
      <c r="H35" s="13">
        <f t="shared" si="23"/>
        <v>22</v>
      </c>
      <c r="I35" s="13">
        <f t="shared" si="23"/>
        <v>4</v>
      </c>
      <c r="J35" s="14">
        <f t="shared" si="23"/>
        <v>0</v>
      </c>
      <c r="K35" s="14">
        <f t="shared" si="23"/>
        <v>0</v>
      </c>
    </row>
    <row r="36" spans="1:11" ht="21.2" customHeight="1" x14ac:dyDescent="0.2">
      <c r="B36" s="5" t="s">
        <v>24</v>
      </c>
      <c r="C36" s="3"/>
      <c r="D36" s="13">
        <f>SUM(D37:D39)</f>
        <v>50</v>
      </c>
      <c r="E36" s="13">
        <f t="shared" ref="E36:K36" si="24">SUM(E37:E39)</f>
        <v>17</v>
      </c>
      <c r="F36" s="13">
        <f t="shared" si="24"/>
        <v>6</v>
      </c>
      <c r="G36" s="13">
        <f t="shared" si="24"/>
        <v>1</v>
      </c>
      <c r="H36" s="13">
        <f t="shared" si="24"/>
        <v>22</v>
      </c>
      <c r="I36" s="13">
        <f t="shared" si="24"/>
        <v>4</v>
      </c>
      <c r="J36" s="14">
        <f t="shared" si="24"/>
        <v>0</v>
      </c>
      <c r="K36" s="14">
        <f t="shared" si="24"/>
        <v>0</v>
      </c>
    </row>
    <row r="37" spans="1:11" ht="17.25" customHeight="1" x14ac:dyDescent="0.2">
      <c r="C37" s="3" t="s">
        <v>25</v>
      </c>
      <c r="D37" s="16">
        <f t="shared" ref="D37:D50" si="25">SUM(E37:K37)</f>
        <v>17</v>
      </c>
      <c r="E37" s="19">
        <v>5</v>
      </c>
      <c r="F37" s="19">
        <v>3</v>
      </c>
      <c r="G37" s="19" t="s">
        <v>3</v>
      </c>
      <c r="H37" s="19">
        <v>7</v>
      </c>
      <c r="I37" s="19">
        <v>2</v>
      </c>
      <c r="J37" s="20" t="s">
        <v>3</v>
      </c>
      <c r="K37" s="20" t="s">
        <v>3</v>
      </c>
    </row>
    <row r="38" spans="1:11" ht="17.25" customHeight="1" x14ac:dyDescent="0.2">
      <c r="C38" s="3" t="s">
        <v>26</v>
      </c>
      <c r="D38" s="16">
        <f t="shared" si="25"/>
        <v>25</v>
      </c>
      <c r="E38" s="19">
        <v>10</v>
      </c>
      <c r="F38" s="19">
        <v>3</v>
      </c>
      <c r="G38" s="19">
        <v>1</v>
      </c>
      <c r="H38" s="19">
        <v>10</v>
      </c>
      <c r="I38" s="19">
        <v>1</v>
      </c>
      <c r="J38" s="20" t="s">
        <v>3</v>
      </c>
      <c r="K38" s="20" t="s">
        <v>3</v>
      </c>
    </row>
    <row r="39" spans="1:11" ht="17.25" customHeight="1" x14ac:dyDescent="0.2">
      <c r="C39" s="3" t="s">
        <v>27</v>
      </c>
      <c r="D39" s="16">
        <f t="shared" si="25"/>
        <v>8</v>
      </c>
      <c r="E39" s="19">
        <v>2</v>
      </c>
      <c r="F39" s="19" t="s">
        <v>3</v>
      </c>
      <c r="G39" s="19" t="s">
        <v>3</v>
      </c>
      <c r="H39" s="19">
        <v>5</v>
      </c>
      <c r="I39" s="19">
        <v>1</v>
      </c>
      <c r="J39" s="20" t="s">
        <v>3</v>
      </c>
      <c r="K39" s="20" t="s">
        <v>3</v>
      </c>
    </row>
    <row r="40" spans="1:11" ht="18" customHeight="1" x14ac:dyDescent="0.2">
      <c r="B40" s="5" t="s">
        <v>19</v>
      </c>
      <c r="C40" s="1"/>
      <c r="D40" s="16">
        <f t="shared" si="25"/>
        <v>3</v>
      </c>
      <c r="E40" s="19">
        <v>3</v>
      </c>
      <c r="F40" s="19" t="s">
        <v>3</v>
      </c>
      <c r="G40" s="19" t="s">
        <v>3</v>
      </c>
      <c r="H40" s="19" t="s">
        <v>3</v>
      </c>
      <c r="I40" s="19" t="s">
        <v>3</v>
      </c>
      <c r="J40" s="20" t="s">
        <v>3</v>
      </c>
      <c r="K40" s="20" t="s">
        <v>3</v>
      </c>
    </row>
    <row r="41" spans="1:11" ht="18" customHeight="1" x14ac:dyDescent="0.2">
      <c r="B41" s="5" t="s">
        <v>5</v>
      </c>
      <c r="C41" s="6"/>
      <c r="D41" s="16">
        <f t="shared" si="25"/>
        <v>4</v>
      </c>
      <c r="E41" s="19">
        <v>3</v>
      </c>
      <c r="F41" s="19">
        <v>1</v>
      </c>
      <c r="G41" s="19" t="s">
        <v>3</v>
      </c>
      <c r="H41" s="19" t="s">
        <v>3</v>
      </c>
      <c r="I41" s="19" t="s">
        <v>3</v>
      </c>
      <c r="J41" s="20" t="s">
        <v>3</v>
      </c>
      <c r="K41" s="20" t="s">
        <v>3</v>
      </c>
    </row>
    <row r="42" spans="1:11" s="4" customFormat="1" ht="18" customHeight="1" x14ac:dyDescent="0.2">
      <c r="C42" s="7"/>
      <c r="D42" s="33"/>
      <c r="E42" s="34"/>
      <c r="F42" s="34"/>
      <c r="G42" s="34"/>
      <c r="H42" s="34"/>
      <c r="I42" s="34"/>
      <c r="J42" s="34"/>
      <c r="K42" s="34"/>
    </row>
    <row r="43" spans="1:11" ht="22.5" customHeight="1" x14ac:dyDescent="0.2">
      <c r="A43" s="5" t="s">
        <v>6</v>
      </c>
      <c r="C43" s="3"/>
      <c r="D43" s="16">
        <f>SUM(E43:K43)</f>
        <v>13</v>
      </c>
      <c r="E43" s="13">
        <f t="shared" ref="E43:K43" si="26">SUM(E44,E47)</f>
        <v>9</v>
      </c>
      <c r="F43" s="13">
        <f t="shared" si="26"/>
        <v>1</v>
      </c>
      <c r="G43" s="13">
        <f>SUM(G44,G47)</f>
        <v>0</v>
      </c>
      <c r="H43" s="13">
        <f t="shared" si="26"/>
        <v>3</v>
      </c>
      <c r="I43" s="13">
        <f t="shared" si="26"/>
        <v>0</v>
      </c>
      <c r="J43" s="14">
        <f t="shared" si="26"/>
        <v>0</v>
      </c>
      <c r="K43" s="14">
        <f t="shared" si="26"/>
        <v>0</v>
      </c>
    </row>
    <row r="44" spans="1:11" ht="21.2" customHeight="1" x14ac:dyDescent="0.2">
      <c r="B44" s="5" t="s">
        <v>24</v>
      </c>
      <c r="C44" s="3"/>
      <c r="D44" s="16">
        <f t="shared" si="25"/>
        <v>3</v>
      </c>
      <c r="E44" s="13">
        <f t="shared" ref="E44:K44" si="27">SUM(E45:E46)</f>
        <v>2</v>
      </c>
      <c r="F44" s="13">
        <f t="shared" si="27"/>
        <v>0</v>
      </c>
      <c r="G44" s="13">
        <f t="shared" si="27"/>
        <v>0</v>
      </c>
      <c r="H44" s="13">
        <f t="shared" si="27"/>
        <v>1</v>
      </c>
      <c r="I44" s="13">
        <f t="shared" si="27"/>
        <v>0</v>
      </c>
      <c r="J44" s="14">
        <f t="shared" si="27"/>
        <v>0</v>
      </c>
      <c r="K44" s="14">
        <f t="shared" si="27"/>
        <v>0</v>
      </c>
    </row>
    <row r="45" spans="1:11" ht="17.25" customHeight="1" x14ac:dyDescent="0.2">
      <c r="C45" s="3" t="s">
        <v>7</v>
      </c>
      <c r="D45" s="16">
        <f t="shared" si="25"/>
        <v>2</v>
      </c>
      <c r="E45" s="19">
        <v>1</v>
      </c>
      <c r="F45" s="19" t="s">
        <v>3</v>
      </c>
      <c r="G45" s="19" t="s">
        <v>3</v>
      </c>
      <c r="H45" s="19">
        <v>1</v>
      </c>
      <c r="I45" s="19" t="s">
        <v>3</v>
      </c>
      <c r="J45" s="20" t="s">
        <v>3</v>
      </c>
      <c r="K45" s="20" t="s">
        <v>3</v>
      </c>
    </row>
    <row r="46" spans="1:11" ht="17.25" customHeight="1" x14ac:dyDescent="0.2">
      <c r="C46" s="18" t="s">
        <v>8</v>
      </c>
      <c r="D46" s="16">
        <f t="shared" si="25"/>
        <v>1</v>
      </c>
      <c r="E46" s="19">
        <v>1</v>
      </c>
      <c r="F46" s="19" t="s">
        <v>3</v>
      </c>
      <c r="G46" s="19" t="s">
        <v>3</v>
      </c>
      <c r="H46" s="19" t="s">
        <v>3</v>
      </c>
      <c r="I46" s="19" t="s">
        <v>3</v>
      </c>
      <c r="J46" s="20" t="s">
        <v>3</v>
      </c>
      <c r="K46" s="20" t="s">
        <v>3</v>
      </c>
    </row>
    <row r="47" spans="1:11" ht="18" customHeight="1" x14ac:dyDescent="0.2">
      <c r="B47" s="5" t="s">
        <v>29</v>
      </c>
      <c r="C47" s="3"/>
      <c r="D47" s="16">
        <f t="shared" si="25"/>
        <v>10</v>
      </c>
      <c r="E47" s="13">
        <f t="shared" ref="E47:K47" si="28">SUM(E48:E49)</f>
        <v>7</v>
      </c>
      <c r="F47" s="13">
        <f t="shared" si="28"/>
        <v>1</v>
      </c>
      <c r="G47" s="13">
        <f t="shared" si="28"/>
        <v>0</v>
      </c>
      <c r="H47" s="13">
        <f t="shared" si="28"/>
        <v>2</v>
      </c>
      <c r="I47" s="13">
        <f t="shared" si="28"/>
        <v>0</v>
      </c>
      <c r="J47" s="14">
        <f t="shared" si="28"/>
        <v>0</v>
      </c>
      <c r="K47" s="14">
        <f t="shared" si="28"/>
        <v>0</v>
      </c>
    </row>
    <row r="48" spans="1:11" s="1" customFormat="1" ht="17.25" customHeight="1" x14ac:dyDescent="0.2">
      <c r="A48" s="5"/>
      <c r="B48" s="5"/>
      <c r="C48" s="4" t="s">
        <v>9</v>
      </c>
      <c r="D48" s="16">
        <f t="shared" si="25"/>
        <v>3</v>
      </c>
      <c r="E48" s="19">
        <v>2</v>
      </c>
      <c r="F48" s="19">
        <v>1</v>
      </c>
      <c r="G48" s="19" t="s">
        <v>3</v>
      </c>
      <c r="H48" s="19" t="s">
        <v>3</v>
      </c>
      <c r="I48" s="19" t="s">
        <v>3</v>
      </c>
      <c r="J48" s="20" t="s">
        <v>3</v>
      </c>
      <c r="K48" s="20" t="s">
        <v>3</v>
      </c>
    </row>
    <row r="49" spans="1:11" s="1" customFormat="1" ht="17.25" customHeight="1" x14ac:dyDescent="0.2">
      <c r="A49" s="5"/>
      <c r="B49" s="5"/>
      <c r="C49" s="4" t="s">
        <v>10</v>
      </c>
      <c r="D49" s="16">
        <f t="shared" si="25"/>
        <v>7</v>
      </c>
      <c r="E49" s="19">
        <v>5</v>
      </c>
      <c r="F49" s="19" t="s">
        <v>3</v>
      </c>
      <c r="G49" s="35" t="s">
        <v>3</v>
      </c>
      <c r="H49" s="21">
        <v>2</v>
      </c>
      <c r="I49" s="19" t="s">
        <v>3</v>
      </c>
      <c r="J49" s="20" t="s">
        <v>3</v>
      </c>
      <c r="K49" s="20" t="s">
        <v>3</v>
      </c>
    </row>
    <row r="50" spans="1:11" s="1" customFormat="1" ht="21" customHeight="1" x14ac:dyDescent="0.2">
      <c r="A50" s="3" t="s">
        <v>39</v>
      </c>
      <c r="B50" s="5"/>
      <c r="C50" s="5"/>
      <c r="D50" s="16">
        <f t="shared" si="25"/>
        <v>16</v>
      </c>
      <c r="E50" s="13">
        <v>8</v>
      </c>
      <c r="F50" s="13" t="s">
        <v>3</v>
      </c>
      <c r="G50" s="13" t="s">
        <v>3</v>
      </c>
      <c r="H50" s="13">
        <v>7</v>
      </c>
      <c r="I50" s="13">
        <v>1</v>
      </c>
      <c r="J50" s="14" t="s">
        <v>3</v>
      </c>
      <c r="K50" s="14" t="s">
        <v>3</v>
      </c>
    </row>
    <row r="51" spans="1:11" s="1" customFormat="1" ht="21" customHeight="1" x14ac:dyDescent="0.2">
      <c r="A51" s="7" t="s">
        <v>13</v>
      </c>
      <c r="B51" s="7"/>
      <c r="C51" s="7"/>
      <c r="D51" s="16"/>
      <c r="E51" s="16"/>
      <c r="F51" s="16"/>
      <c r="G51" s="16"/>
      <c r="H51" s="16"/>
      <c r="I51" s="16"/>
      <c r="J51" s="22"/>
      <c r="K51" s="22"/>
    </row>
    <row r="52" spans="1:11" ht="15.6" customHeight="1" x14ac:dyDescent="0.2">
      <c r="A52" s="7" t="s">
        <v>30</v>
      </c>
      <c r="B52" s="7"/>
      <c r="C52" s="7"/>
      <c r="D52" s="16">
        <f>SUM(E52:K52)</f>
        <v>3</v>
      </c>
      <c r="E52" s="13">
        <f t="shared" ref="E52:G52" si="29">SUM(E53:E54)</f>
        <v>2</v>
      </c>
      <c r="F52" s="13">
        <f t="shared" si="29"/>
        <v>0</v>
      </c>
      <c r="G52" s="13">
        <f t="shared" si="29"/>
        <v>0</v>
      </c>
      <c r="H52" s="16">
        <f t="shared" ref="H52:I52" si="30">H54</f>
        <v>1</v>
      </c>
      <c r="I52" s="16" t="str">
        <f t="shared" si="30"/>
        <v>-</v>
      </c>
      <c r="J52" s="14">
        <f t="shared" ref="J52:K52" si="31">SUM(J53:J54)</f>
        <v>0</v>
      </c>
      <c r="K52" s="14">
        <f t="shared" si="31"/>
        <v>0</v>
      </c>
    </row>
    <row r="53" spans="1:11" ht="21" customHeight="1" x14ac:dyDescent="0.2">
      <c r="B53" s="5" t="s">
        <v>32</v>
      </c>
      <c r="C53" s="3"/>
      <c r="D53" s="16"/>
      <c r="E53" s="19"/>
      <c r="F53" s="19"/>
      <c r="G53" s="19"/>
      <c r="H53" s="19"/>
      <c r="I53" s="19"/>
      <c r="J53" s="20"/>
      <c r="K53" s="20"/>
    </row>
    <row r="54" spans="1:11" ht="16.899999999999999" customHeight="1" x14ac:dyDescent="0.2">
      <c r="A54" s="1"/>
      <c r="B54" s="1"/>
      <c r="C54" s="18" t="s">
        <v>8</v>
      </c>
      <c r="D54" s="16">
        <f>SUM(E54:K54)</f>
        <v>3</v>
      </c>
      <c r="E54" s="19">
        <v>2</v>
      </c>
      <c r="F54" s="19" t="s">
        <v>3</v>
      </c>
      <c r="G54" s="19" t="s">
        <v>3</v>
      </c>
      <c r="H54" s="19">
        <v>1</v>
      </c>
      <c r="I54" s="19" t="s">
        <v>3</v>
      </c>
      <c r="J54" s="20" t="s">
        <v>3</v>
      </c>
      <c r="K54" s="20" t="s">
        <v>3</v>
      </c>
    </row>
    <row r="55" spans="1:11" ht="27.6" customHeight="1" x14ac:dyDescent="0.2">
      <c r="A55" s="3" t="s">
        <v>15</v>
      </c>
      <c r="D55" s="16">
        <f>SUM(D56,D64)</f>
        <v>12</v>
      </c>
      <c r="E55" s="16">
        <f>SUM(E56,E64)</f>
        <v>2</v>
      </c>
      <c r="F55" s="16" t="s">
        <v>3</v>
      </c>
      <c r="G55" s="16" t="s">
        <v>3</v>
      </c>
      <c r="H55" s="16">
        <f>SUM(H56,H64)</f>
        <v>9</v>
      </c>
      <c r="I55" s="16">
        <f>SUM(I56,I64)</f>
        <v>1</v>
      </c>
      <c r="J55" s="16" t="s">
        <v>3</v>
      </c>
      <c r="K55" s="22" t="s">
        <v>3</v>
      </c>
    </row>
    <row r="56" spans="1:11" ht="22.15" customHeight="1" x14ac:dyDescent="0.2">
      <c r="A56" s="5" t="s">
        <v>4</v>
      </c>
      <c r="C56" s="3"/>
      <c r="D56" s="16">
        <f>SUM(D57,D61,D62)</f>
        <v>11</v>
      </c>
      <c r="E56" s="16">
        <f>SUM(E57,E61,E62)</f>
        <v>1</v>
      </c>
      <c r="F56" s="13">
        <f t="shared" ref="F56:J56" si="32">SUM(F57,F62)</f>
        <v>0</v>
      </c>
      <c r="G56" s="13">
        <f t="shared" si="32"/>
        <v>0</v>
      </c>
      <c r="H56" s="16">
        <f>SUM(H57,H61,H62)</f>
        <v>9</v>
      </c>
      <c r="I56" s="16">
        <f>SUM(I57,I61,I62)</f>
        <v>1</v>
      </c>
      <c r="J56" s="14">
        <f t="shared" si="32"/>
        <v>0</v>
      </c>
      <c r="K56" s="14">
        <f t="shared" ref="K56" si="33">SUM(K57)</f>
        <v>0</v>
      </c>
    </row>
    <row r="57" spans="1:11" ht="18" customHeight="1" x14ac:dyDescent="0.2">
      <c r="B57" s="5" t="s">
        <v>24</v>
      </c>
      <c r="C57" s="3"/>
      <c r="D57" s="16">
        <f>SUM(D58:D60)</f>
        <v>8</v>
      </c>
      <c r="E57" s="13">
        <f t="shared" ref="E57" si="34">SUM(E58:E60)</f>
        <v>0</v>
      </c>
      <c r="F57" s="13">
        <f>SUM(F58:F60)</f>
        <v>0</v>
      </c>
      <c r="G57" s="13">
        <f t="shared" ref="G57" si="35">SUM(G58:G60)</f>
        <v>0</v>
      </c>
      <c r="H57" s="13">
        <f>SUM(H58:H60)</f>
        <v>7</v>
      </c>
      <c r="I57" s="13">
        <f t="shared" ref="I57:K57" si="36">SUM(I58:I60)</f>
        <v>1</v>
      </c>
      <c r="J57" s="14">
        <f t="shared" si="36"/>
        <v>0</v>
      </c>
      <c r="K57" s="14">
        <f t="shared" si="36"/>
        <v>0</v>
      </c>
    </row>
    <row r="58" spans="1:11" ht="16.899999999999999" customHeight="1" x14ac:dyDescent="0.2">
      <c r="C58" s="3" t="s">
        <v>25</v>
      </c>
      <c r="D58" s="16">
        <f t="shared" ref="D58:D62" si="37">SUM(E58:K58)</f>
        <v>2</v>
      </c>
      <c r="E58" s="19" t="s">
        <v>3</v>
      </c>
      <c r="F58" s="19" t="s">
        <v>3</v>
      </c>
      <c r="G58" s="19" t="s">
        <v>3</v>
      </c>
      <c r="H58" s="19">
        <v>2</v>
      </c>
      <c r="I58" s="19" t="s">
        <v>3</v>
      </c>
      <c r="J58" s="20" t="s">
        <v>3</v>
      </c>
      <c r="K58" s="20" t="s">
        <v>3</v>
      </c>
    </row>
    <row r="59" spans="1:11" ht="16.899999999999999" customHeight="1" x14ac:dyDescent="0.2">
      <c r="C59" s="3" t="s">
        <v>26</v>
      </c>
      <c r="D59" s="16">
        <f t="shared" si="37"/>
        <v>5</v>
      </c>
      <c r="E59" s="19" t="s">
        <v>3</v>
      </c>
      <c r="F59" s="19" t="s">
        <v>3</v>
      </c>
      <c r="G59" s="19" t="s">
        <v>3</v>
      </c>
      <c r="H59" s="19">
        <v>4</v>
      </c>
      <c r="I59" s="19">
        <v>1</v>
      </c>
      <c r="J59" s="20" t="s">
        <v>3</v>
      </c>
      <c r="K59" s="20" t="s">
        <v>3</v>
      </c>
    </row>
    <row r="60" spans="1:11" ht="16.899999999999999" customHeight="1" x14ac:dyDescent="0.2">
      <c r="C60" s="3" t="s">
        <v>27</v>
      </c>
      <c r="D60" s="16">
        <f t="shared" si="37"/>
        <v>1</v>
      </c>
      <c r="E60" s="19" t="s">
        <v>3</v>
      </c>
      <c r="F60" s="19" t="s">
        <v>3</v>
      </c>
      <c r="G60" s="19" t="s">
        <v>3</v>
      </c>
      <c r="H60" s="19">
        <v>1</v>
      </c>
      <c r="I60" s="19" t="s">
        <v>3</v>
      </c>
      <c r="J60" s="20" t="s">
        <v>3</v>
      </c>
      <c r="K60" s="20" t="s">
        <v>3</v>
      </c>
    </row>
    <row r="61" spans="1:11" ht="18" customHeight="1" x14ac:dyDescent="0.2">
      <c r="B61" s="5" t="s">
        <v>28</v>
      </c>
      <c r="C61" s="4"/>
      <c r="D61" s="16">
        <f t="shared" si="37"/>
        <v>2</v>
      </c>
      <c r="E61" s="19" t="s">
        <v>3</v>
      </c>
      <c r="F61" s="19" t="s">
        <v>3</v>
      </c>
      <c r="G61" s="19" t="s">
        <v>3</v>
      </c>
      <c r="H61" s="19">
        <v>2</v>
      </c>
      <c r="I61" s="19" t="s">
        <v>3</v>
      </c>
      <c r="J61" s="20" t="s">
        <v>3</v>
      </c>
      <c r="K61" s="20" t="s">
        <v>3</v>
      </c>
    </row>
    <row r="62" spans="1:11" ht="18.75" customHeight="1" x14ac:dyDescent="0.2">
      <c r="B62" s="5" t="s">
        <v>5</v>
      </c>
      <c r="C62" s="6"/>
      <c r="D62" s="16">
        <f t="shared" si="37"/>
        <v>1</v>
      </c>
      <c r="E62" s="19">
        <v>1</v>
      </c>
      <c r="F62" s="19" t="s">
        <v>3</v>
      </c>
      <c r="G62" s="19" t="s">
        <v>3</v>
      </c>
      <c r="H62" s="19" t="s">
        <v>3</v>
      </c>
      <c r="I62" s="19" t="s">
        <v>3</v>
      </c>
      <c r="J62" s="19" t="s">
        <v>3</v>
      </c>
      <c r="K62" s="20" t="s">
        <v>3</v>
      </c>
    </row>
    <row r="63" spans="1:11" ht="21.6" customHeight="1" x14ac:dyDescent="0.2">
      <c r="A63" s="5" t="s">
        <v>6</v>
      </c>
      <c r="C63" s="3"/>
      <c r="D63" s="16"/>
      <c r="E63" s="13"/>
      <c r="F63" s="13"/>
      <c r="G63" s="13"/>
      <c r="H63" s="13"/>
      <c r="I63" s="13"/>
      <c r="J63" s="14"/>
      <c r="K63" s="14"/>
    </row>
    <row r="64" spans="1:11" ht="18" customHeight="1" x14ac:dyDescent="0.2">
      <c r="B64" s="5" t="s">
        <v>40</v>
      </c>
      <c r="C64" s="3"/>
      <c r="D64" s="16">
        <f>SUM(E64:K64)</f>
        <v>1</v>
      </c>
      <c r="E64" s="19">
        <v>1</v>
      </c>
      <c r="F64" s="19" t="s">
        <v>3</v>
      </c>
      <c r="G64" s="19" t="s">
        <v>3</v>
      </c>
      <c r="H64" s="19" t="s">
        <v>3</v>
      </c>
      <c r="I64" s="19" t="s">
        <v>3</v>
      </c>
      <c r="J64" s="19" t="s">
        <v>3</v>
      </c>
      <c r="K64" s="20" t="s">
        <v>3</v>
      </c>
    </row>
    <row r="65" spans="1:12" ht="29.45" customHeight="1" x14ac:dyDescent="0.2">
      <c r="A65" s="3" t="s">
        <v>16</v>
      </c>
      <c r="D65" s="13">
        <f>SUM(D66,D77,D84,D86,D90)</f>
        <v>338</v>
      </c>
      <c r="E65" s="13">
        <f>SUM(E66,E77,E84,E86,E90)</f>
        <v>161</v>
      </c>
      <c r="F65" s="13">
        <f t="shared" ref="F65:K65" si="38">SUM(F66,F77,F84,F86,F90)</f>
        <v>29</v>
      </c>
      <c r="G65" s="13">
        <f t="shared" si="38"/>
        <v>26</v>
      </c>
      <c r="H65" s="13">
        <f t="shared" si="38"/>
        <v>98</v>
      </c>
      <c r="I65" s="13">
        <f t="shared" si="38"/>
        <v>17</v>
      </c>
      <c r="J65" s="13">
        <f t="shared" si="38"/>
        <v>2</v>
      </c>
      <c r="K65" s="14">
        <f t="shared" si="38"/>
        <v>5</v>
      </c>
      <c r="L65" s="15"/>
    </row>
    <row r="66" spans="1:12" ht="21.2" customHeight="1" x14ac:dyDescent="0.2">
      <c r="A66" s="5" t="s">
        <v>4</v>
      </c>
      <c r="C66" s="3"/>
      <c r="D66" s="16">
        <f>SUM(D67,D72,D73,D74)</f>
        <v>268</v>
      </c>
      <c r="E66" s="16">
        <f>SUM(E67,E73,E74)</f>
        <v>123</v>
      </c>
      <c r="F66" s="16">
        <f>SUM(F67,F72,F73,F74)</f>
        <v>25</v>
      </c>
      <c r="G66" s="16">
        <f>SUM(G67,G72,G73,G74)</f>
        <v>25</v>
      </c>
      <c r="H66" s="16">
        <f t="shared" ref="H66:K66" si="39">SUM(H67,H73,H74)</f>
        <v>73</v>
      </c>
      <c r="I66" s="16">
        <f>SUM(I67,I72,I73,I74)</f>
        <v>15</v>
      </c>
      <c r="J66" s="22">
        <f t="shared" si="39"/>
        <v>2</v>
      </c>
      <c r="K66" s="22">
        <f t="shared" si="39"/>
        <v>5</v>
      </c>
    </row>
    <row r="67" spans="1:12" ht="16.899999999999999" customHeight="1" x14ac:dyDescent="0.2">
      <c r="B67" s="5" t="s">
        <v>24</v>
      </c>
      <c r="C67" s="3"/>
      <c r="D67" s="16">
        <f>SUM(E67:K67)</f>
        <v>213</v>
      </c>
      <c r="E67" s="13">
        <f>SUM(E68:E71)</f>
        <v>84</v>
      </c>
      <c r="F67" s="13">
        <f>SUM(F68:F71)</f>
        <v>20</v>
      </c>
      <c r="G67" s="13">
        <f>SUM(G68:G71)</f>
        <v>18</v>
      </c>
      <c r="H67" s="13">
        <f>SUM(H68:H72)</f>
        <v>73</v>
      </c>
      <c r="I67" s="13">
        <f>SUM(I68:I71)</f>
        <v>11</v>
      </c>
      <c r="J67" s="14">
        <f t="shared" ref="J67:K67" si="40">SUM(J68:J70)</f>
        <v>2</v>
      </c>
      <c r="K67" s="14">
        <f t="shared" si="40"/>
        <v>5</v>
      </c>
      <c r="L67" s="15"/>
    </row>
    <row r="68" spans="1:12" ht="18" customHeight="1" x14ac:dyDescent="0.2">
      <c r="C68" s="3" t="s">
        <v>25</v>
      </c>
      <c r="D68" s="16">
        <f>SUM(E68:K68)</f>
        <v>57</v>
      </c>
      <c r="E68" s="19">
        <v>25</v>
      </c>
      <c r="F68" s="19">
        <v>4</v>
      </c>
      <c r="G68" s="19">
        <v>4</v>
      </c>
      <c r="H68" s="19">
        <v>19</v>
      </c>
      <c r="I68" s="19">
        <v>4</v>
      </c>
      <c r="J68" s="20" t="s">
        <v>3</v>
      </c>
      <c r="K68" s="20">
        <v>1</v>
      </c>
      <c r="L68" s="15"/>
    </row>
    <row r="69" spans="1:12" ht="18" customHeight="1" x14ac:dyDescent="0.2">
      <c r="C69" s="3" t="s">
        <v>26</v>
      </c>
      <c r="D69" s="16">
        <f>SUM(E69:K69)</f>
        <v>95</v>
      </c>
      <c r="E69" s="19">
        <v>39</v>
      </c>
      <c r="F69" s="19">
        <v>12</v>
      </c>
      <c r="G69" s="19">
        <v>7</v>
      </c>
      <c r="H69" s="19">
        <v>27</v>
      </c>
      <c r="I69" s="19">
        <v>7</v>
      </c>
      <c r="J69" s="20">
        <v>1</v>
      </c>
      <c r="K69" s="20">
        <v>2</v>
      </c>
      <c r="L69" s="15"/>
    </row>
    <row r="70" spans="1:12" ht="18" customHeight="1" x14ac:dyDescent="0.2">
      <c r="C70" s="3" t="s">
        <v>27</v>
      </c>
      <c r="D70" s="16">
        <f t="shared" ref="D70:D71" si="41">SUM(E70:K70)</f>
        <v>60</v>
      </c>
      <c r="E70" s="19">
        <v>19</v>
      </c>
      <c r="F70" s="19">
        <v>4</v>
      </c>
      <c r="G70" s="19">
        <v>7</v>
      </c>
      <c r="H70" s="19">
        <v>27</v>
      </c>
      <c r="I70" s="19" t="s">
        <v>3</v>
      </c>
      <c r="J70" s="20">
        <v>1</v>
      </c>
      <c r="K70" s="20">
        <v>2</v>
      </c>
      <c r="L70" s="15"/>
    </row>
    <row r="71" spans="1:12" ht="18" customHeight="1" x14ac:dyDescent="0.2">
      <c r="C71" s="3" t="s">
        <v>7</v>
      </c>
      <c r="D71" s="16">
        <f t="shared" si="41"/>
        <v>1</v>
      </c>
      <c r="E71" s="19">
        <v>1</v>
      </c>
      <c r="F71" s="19" t="s">
        <v>3</v>
      </c>
      <c r="G71" s="19" t="s">
        <v>3</v>
      </c>
      <c r="H71" s="19" t="s">
        <v>3</v>
      </c>
      <c r="I71" s="19" t="s">
        <v>3</v>
      </c>
      <c r="J71" s="20" t="s">
        <v>3</v>
      </c>
      <c r="K71" s="20" t="s">
        <v>3</v>
      </c>
      <c r="L71" s="15"/>
    </row>
    <row r="72" spans="1:12" ht="18" customHeight="1" x14ac:dyDescent="0.2">
      <c r="B72" s="5" t="s">
        <v>28</v>
      </c>
      <c r="C72" s="1"/>
      <c r="D72" s="16">
        <f>SUM(E72:K72)</f>
        <v>2</v>
      </c>
      <c r="E72" s="19" t="s">
        <v>3</v>
      </c>
      <c r="F72" s="19" t="s">
        <v>3</v>
      </c>
      <c r="G72" s="19">
        <v>1</v>
      </c>
      <c r="H72" s="19" t="s">
        <v>3</v>
      </c>
      <c r="I72" s="19">
        <v>1</v>
      </c>
      <c r="J72" s="20" t="s">
        <v>3</v>
      </c>
      <c r="K72" s="20" t="s">
        <v>3</v>
      </c>
      <c r="L72" s="15"/>
    </row>
    <row r="73" spans="1:12" ht="18" customHeight="1" x14ac:dyDescent="0.2">
      <c r="B73" s="5" t="s">
        <v>19</v>
      </c>
      <c r="C73" s="1"/>
      <c r="D73" s="16">
        <f>SUM(E73:K73)</f>
        <v>21</v>
      </c>
      <c r="E73" s="19">
        <v>21</v>
      </c>
      <c r="F73" s="19" t="s">
        <v>3</v>
      </c>
      <c r="G73" s="19" t="s">
        <v>3</v>
      </c>
      <c r="H73" s="19" t="s">
        <v>3</v>
      </c>
      <c r="I73" s="19" t="s">
        <v>3</v>
      </c>
      <c r="J73" s="20" t="s">
        <v>3</v>
      </c>
      <c r="K73" s="20" t="s">
        <v>3</v>
      </c>
      <c r="L73" s="15"/>
    </row>
    <row r="74" spans="1:12" ht="18" customHeight="1" x14ac:dyDescent="0.2">
      <c r="B74" s="5" t="s">
        <v>5</v>
      </c>
      <c r="C74" s="6"/>
      <c r="D74" s="16">
        <f t="shared" ref="D74" si="42">SUM(E74:K74)</f>
        <v>32</v>
      </c>
      <c r="E74" s="19">
        <v>18</v>
      </c>
      <c r="F74" s="19">
        <v>5</v>
      </c>
      <c r="G74" s="19">
        <v>6</v>
      </c>
      <c r="H74" s="19" t="s">
        <v>3</v>
      </c>
      <c r="I74" s="19">
        <v>3</v>
      </c>
      <c r="J74" s="20" t="s">
        <v>3</v>
      </c>
      <c r="K74" s="20" t="s">
        <v>3</v>
      </c>
      <c r="L74" s="15"/>
    </row>
    <row r="75" spans="1:12" s="4" customFormat="1" ht="18" customHeight="1" x14ac:dyDescent="0.2">
      <c r="C75" s="7"/>
      <c r="D75" s="33"/>
      <c r="E75" s="34"/>
      <c r="F75" s="34"/>
      <c r="G75" s="34"/>
      <c r="H75" s="34"/>
      <c r="I75" s="34"/>
      <c r="J75" s="34"/>
      <c r="K75" s="34"/>
      <c r="L75" s="15"/>
    </row>
    <row r="76" spans="1:12" s="4" customFormat="1" ht="18" customHeight="1" x14ac:dyDescent="0.2">
      <c r="C76" s="7"/>
      <c r="D76" s="33"/>
      <c r="E76" s="34"/>
      <c r="F76" s="34"/>
      <c r="G76" s="34"/>
      <c r="H76" s="34"/>
      <c r="I76" s="34"/>
      <c r="J76" s="34"/>
      <c r="K76" s="34"/>
      <c r="L76" s="15"/>
    </row>
    <row r="77" spans="1:12" ht="21.2" customHeight="1" x14ac:dyDescent="0.2">
      <c r="A77" s="5" t="s">
        <v>6</v>
      </c>
      <c r="C77" s="3"/>
      <c r="D77" s="16">
        <f>SUM(E77:K77)</f>
        <v>50</v>
      </c>
      <c r="E77" s="13">
        <f>SUM(E78,E81)</f>
        <v>26</v>
      </c>
      <c r="F77" s="13">
        <f t="shared" ref="F77:G77" si="43">SUM(F78,F81)</f>
        <v>4</v>
      </c>
      <c r="G77" s="13">
        <f t="shared" si="43"/>
        <v>0</v>
      </c>
      <c r="H77" s="13">
        <f t="shared" ref="H77:K77" si="44">SUM(H78,H81)</f>
        <v>18</v>
      </c>
      <c r="I77" s="13">
        <f t="shared" si="44"/>
        <v>2</v>
      </c>
      <c r="J77" s="14">
        <f t="shared" si="44"/>
        <v>0</v>
      </c>
      <c r="K77" s="14">
        <f t="shared" si="44"/>
        <v>0</v>
      </c>
    </row>
    <row r="78" spans="1:12" ht="19.899999999999999" customHeight="1" x14ac:dyDescent="0.2">
      <c r="B78" s="5" t="s">
        <v>24</v>
      </c>
      <c r="C78" s="3"/>
      <c r="D78" s="16">
        <f t="shared" ref="D78:D79" si="45">SUM(E78:K78)</f>
        <v>28</v>
      </c>
      <c r="E78" s="13">
        <f>SUM(E79,E80)</f>
        <v>11</v>
      </c>
      <c r="F78" s="13">
        <f t="shared" ref="F78:K78" si="46">SUM(F79,F80)</f>
        <v>2</v>
      </c>
      <c r="G78" s="13">
        <f t="shared" ref="G78" si="47">SUM(G79,G80)</f>
        <v>0</v>
      </c>
      <c r="H78" s="13">
        <f t="shared" ref="H78" si="48">SUM(H79,H80)</f>
        <v>15</v>
      </c>
      <c r="I78" s="13">
        <f t="shared" ref="I78" si="49">SUM(I79,I80)</f>
        <v>0</v>
      </c>
      <c r="J78" s="13">
        <f t="shared" si="46"/>
        <v>0</v>
      </c>
      <c r="K78" s="14">
        <f t="shared" si="46"/>
        <v>0</v>
      </c>
      <c r="L78" s="15"/>
    </row>
    <row r="79" spans="1:12" ht="16.899999999999999" customHeight="1" x14ac:dyDescent="0.2">
      <c r="C79" s="3" t="s">
        <v>7</v>
      </c>
      <c r="D79" s="16">
        <f t="shared" si="45"/>
        <v>19</v>
      </c>
      <c r="E79" s="19">
        <v>7</v>
      </c>
      <c r="F79" s="19">
        <v>1</v>
      </c>
      <c r="G79" s="19" t="s">
        <v>3</v>
      </c>
      <c r="H79" s="19">
        <v>11</v>
      </c>
      <c r="I79" s="19" t="s">
        <v>3</v>
      </c>
      <c r="J79" s="20" t="s">
        <v>3</v>
      </c>
      <c r="K79" s="20" t="s">
        <v>3</v>
      </c>
      <c r="L79" s="15"/>
    </row>
    <row r="80" spans="1:12" ht="16.899999999999999" customHeight="1" x14ac:dyDescent="0.2">
      <c r="C80" s="18" t="s">
        <v>8</v>
      </c>
      <c r="D80" s="16">
        <f>SUM(E80:K80)</f>
        <v>9</v>
      </c>
      <c r="E80" s="19">
        <v>4</v>
      </c>
      <c r="F80" s="19">
        <v>1</v>
      </c>
      <c r="G80" s="19" t="s">
        <v>3</v>
      </c>
      <c r="H80" s="19">
        <v>4</v>
      </c>
      <c r="I80" s="19" t="s">
        <v>3</v>
      </c>
      <c r="J80" s="20" t="s">
        <v>3</v>
      </c>
      <c r="K80" s="20" t="s">
        <v>3</v>
      </c>
      <c r="L80" s="15"/>
    </row>
    <row r="81" spans="1:12" ht="16.899999999999999" customHeight="1" x14ac:dyDescent="0.2">
      <c r="B81" s="5" t="s">
        <v>29</v>
      </c>
      <c r="C81" s="3"/>
      <c r="D81" s="16">
        <f t="shared" ref="D81:D83" si="50">SUM(E81:K81)</f>
        <v>22</v>
      </c>
      <c r="E81" s="13">
        <f>SUM(E82:E83)</f>
        <v>15</v>
      </c>
      <c r="F81" s="13">
        <f t="shared" ref="F81:K81" si="51">SUM(F82:F83)</f>
        <v>2</v>
      </c>
      <c r="G81" s="13">
        <f t="shared" si="51"/>
        <v>0</v>
      </c>
      <c r="H81" s="13">
        <f>SUM(H82:H83)</f>
        <v>3</v>
      </c>
      <c r="I81" s="13">
        <f t="shared" si="51"/>
        <v>2</v>
      </c>
      <c r="J81" s="14">
        <f t="shared" si="51"/>
        <v>0</v>
      </c>
      <c r="K81" s="14">
        <f t="shared" si="51"/>
        <v>0</v>
      </c>
      <c r="L81" s="15"/>
    </row>
    <row r="82" spans="1:12" s="1" customFormat="1" ht="16.899999999999999" customHeight="1" x14ac:dyDescent="0.2">
      <c r="A82" s="5"/>
      <c r="B82" s="5"/>
      <c r="C82" s="4" t="s">
        <v>9</v>
      </c>
      <c r="D82" s="16">
        <f t="shared" si="50"/>
        <v>13</v>
      </c>
      <c r="E82" s="19">
        <v>9</v>
      </c>
      <c r="F82" s="19">
        <v>2</v>
      </c>
      <c r="G82" s="19" t="s">
        <v>3</v>
      </c>
      <c r="H82" s="19">
        <v>1</v>
      </c>
      <c r="I82" s="19">
        <v>1</v>
      </c>
      <c r="J82" s="20" t="s">
        <v>3</v>
      </c>
      <c r="K82" s="20" t="s">
        <v>3</v>
      </c>
      <c r="L82" s="15"/>
    </row>
    <row r="83" spans="1:12" s="1" customFormat="1" ht="16.899999999999999" customHeight="1" x14ac:dyDescent="0.2">
      <c r="A83" s="5"/>
      <c r="B83" s="5"/>
      <c r="C83" s="4" t="s">
        <v>10</v>
      </c>
      <c r="D83" s="16">
        <f t="shared" si="50"/>
        <v>9</v>
      </c>
      <c r="E83" s="19">
        <v>6</v>
      </c>
      <c r="F83" s="19" t="s">
        <v>3</v>
      </c>
      <c r="G83" s="19" t="s">
        <v>3</v>
      </c>
      <c r="H83" s="19">
        <v>2</v>
      </c>
      <c r="I83" s="19">
        <v>1</v>
      </c>
      <c r="J83" s="20" t="s">
        <v>3</v>
      </c>
      <c r="K83" s="20" t="s">
        <v>3</v>
      </c>
      <c r="L83" s="15"/>
    </row>
    <row r="84" spans="1:12" s="1" customFormat="1" ht="21.6" customHeight="1" x14ac:dyDescent="0.2">
      <c r="A84" s="3" t="s">
        <v>35</v>
      </c>
      <c r="B84" s="5"/>
      <c r="C84" s="5"/>
      <c r="D84" s="16">
        <f>SUM(E84:K84)</f>
        <v>14</v>
      </c>
      <c r="E84" s="19">
        <v>7</v>
      </c>
      <c r="F84" s="19" t="s">
        <v>3</v>
      </c>
      <c r="G84" s="19">
        <v>1</v>
      </c>
      <c r="H84" s="19">
        <v>6</v>
      </c>
      <c r="I84" s="19" t="s">
        <v>3</v>
      </c>
      <c r="J84" s="20" t="s">
        <v>3</v>
      </c>
      <c r="K84" s="20" t="s">
        <v>3</v>
      </c>
    </row>
    <row r="85" spans="1:12" s="1" customFormat="1" ht="21.6" customHeight="1" x14ac:dyDescent="0.2">
      <c r="A85" s="7" t="s">
        <v>13</v>
      </c>
      <c r="B85" s="7"/>
      <c r="C85" s="7"/>
      <c r="D85" s="16"/>
      <c r="E85" s="16"/>
      <c r="F85" s="16"/>
      <c r="G85" s="16"/>
      <c r="H85" s="16"/>
      <c r="I85" s="16"/>
      <c r="J85" s="22"/>
      <c r="K85" s="22"/>
      <c r="L85" s="15"/>
    </row>
    <row r="86" spans="1:12" s="1" customFormat="1" ht="13.5" customHeight="1" x14ac:dyDescent="0.2">
      <c r="A86" s="7" t="s">
        <v>30</v>
      </c>
      <c r="B86" s="7"/>
      <c r="C86" s="7"/>
      <c r="D86" s="16">
        <f>SUM(E86:K86)</f>
        <v>3</v>
      </c>
      <c r="E86" s="13">
        <f t="shared" ref="E86:K86" si="52">SUM(E88,E89)</f>
        <v>3</v>
      </c>
      <c r="F86" s="13">
        <f t="shared" si="52"/>
        <v>0</v>
      </c>
      <c r="G86" s="13">
        <f>SUM(G88,G89)</f>
        <v>0</v>
      </c>
      <c r="H86" s="13">
        <f t="shared" si="52"/>
        <v>0</v>
      </c>
      <c r="I86" s="13">
        <f t="shared" si="52"/>
        <v>0</v>
      </c>
      <c r="J86" s="14">
        <f t="shared" si="52"/>
        <v>0</v>
      </c>
      <c r="K86" s="14">
        <f t="shared" si="52"/>
        <v>0</v>
      </c>
    </row>
    <row r="87" spans="1:12" s="1" customFormat="1" ht="16.149999999999999" customHeight="1" x14ac:dyDescent="0.2">
      <c r="A87" s="7"/>
      <c r="B87" s="7" t="s">
        <v>32</v>
      </c>
      <c r="C87" s="7"/>
      <c r="D87" s="16"/>
      <c r="E87" s="13"/>
      <c r="F87" s="13"/>
      <c r="G87" s="13"/>
      <c r="H87" s="13"/>
      <c r="I87" s="13"/>
      <c r="J87" s="14"/>
      <c r="K87" s="14"/>
    </row>
    <row r="88" spans="1:12" ht="16.899999999999999" customHeight="1" x14ac:dyDescent="0.2">
      <c r="C88" s="3" t="s">
        <v>38</v>
      </c>
      <c r="D88" s="16">
        <f>SUM(E88:K88)</f>
        <v>2</v>
      </c>
      <c r="E88" s="19">
        <v>2</v>
      </c>
      <c r="F88" s="19" t="s">
        <v>3</v>
      </c>
      <c r="G88" s="19" t="s">
        <v>3</v>
      </c>
      <c r="H88" s="19" t="s">
        <v>3</v>
      </c>
      <c r="I88" s="19" t="s">
        <v>3</v>
      </c>
      <c r="J88" s="20" t="s">
        <v>3</v>
      </c>
      <c r="K88" s="20" t="s">
        <v>3</v>
      </c>
      <c r="L88" s="15"/>
    </row>
    <row r="89" spans="1:12" ht="16.899999999999999" customHeight="1" x14ac:dyDescent="0.2">
      <c r="C89" s="4" t="s">
        <v>7</v>
      </c>
      <c r="D89" s="16">
        <f t="shared" ref="D89:D90" si="53">SUM(E89:K89)</f>
        <v>1</v>
      </c>
      <c r="E89" s="19">
        <v>1</v>
      </c>
      <c r="F89" s="19" t="s">
        <v>3</v>
      </c>
      <c r="G89" s="19" t="s">
        <v>3</v>
      </c>
      <c r="H89" s="19" t="s">
        <v>3</v>
      </c>
      <c r="I89" s="19" t="s">
        <v>3</v>
      </c>
      <c r="J89" s="20" t="s">
        <v>3</v>
      </c>
      <c r="K89" s="20" t="s">
        <v>3</v>
      </c>
      <c r="L89" s="15"/>
    </row>
    <row r="90" spans="1:12" ht="19.899999999999999" customHeight="1" x14ac:dyDescent="0.2">
      <c r="A90" s="5" t="s">
        <v>31</v>
      </c>
      <c r="B90" s="7"/>
      <c r="C90" s="7"/>
      <c r="D90" s="16">
        <f t="shared" si="53"/>
        <v>3</v>
      </c>
      <c r="E90" s="19">
        <v>2</v>
      </c>
      <c r="F90" s="19" t="s">
        <v>3</v>
      </c>
      <c r="G90" s="19" t="s">
        <v>3</v>
      </c>
      <c r="H90" s="19">
        <v>1</v>
      </c>
      <c r="I90" s="19" t="s">
        <v>3</v>
      </c>
      <c r="J90" s="20" t="s">
        <v>3</v>
      </c>
      <c r="K90" s="20" t="s">
        <v>3</v>
      </c>
    </row>
    <row r="91" spans="1:12" ht="12" customHeight="1" x14ac:dyDescent="0.2">
      <c r="A91" s="27"/>
      <c r="B91" s="27"/>
      <c r="C91" s="28"/>
      <c r="D91" s="29"/>
      <c r="E91" s="29"/>
      <c r="F91" s="29"/>
      <c r="G91" s="29"/>
      <c r="H91" s="29"/>
      <c r="I91" s="29"/>
      <c r="J91" s="27"/>
      <c r="K91" s="31"/>
    </row>
    <row r="92" spans="1:12" ht="12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</row>
    <row r="93" spans="1:12" ht="15" customHeight="1" x14ac:dyDescent="0.2">
      <c r="A93" s="32" t="s">
        <v>41</v>
      </c>
      <c r="B93" s="9"/>
      <c r="C93" s="9"/>
      <c r="D93" s="9"/>
      <c r="E93" s="9"/>
      <c r="F93" s="9"/>
      <c r="G93" s="9"/>
      <c r="H93" s="9"/>
      <c r="I93" s="9"/>
    </row>
    <row r="94" spans="1:12" ht="15" customHeight="1" x14ac:dyDescent="0.2">
      <c r="A94" s="10" t="s">
        <v>33</v>
      </c>
    </row>
    <row r="95" spans="1:12" ht="15" customHeight="1" x14ac:dyDescent="0.2">
      <c r="A95" s="2" t="s">
        <v>20</v>
      </c>
    </row>
  </sheetData>
  <mergeCells count="8">
    <mergeCell ref="A9:C9"/>
    <mergeCell ref="A1:K1"/>
    <mergeCell ref="A2:K2"/>
    <mergeCell ref="A3:K3"/>
    <mergeCell ref="A5:C7"/>
    <mergeCell ref="D5:K5"/>
    <mergeCell ref="D6:D7"/>
    <mergeCell ref="E6:K6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ignoredErrors>
    <ignoredError sqref="E47 H57 H81 E81" formulaRange="1"/>
    <ignoredError sqref="H66:H67 E66 I6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451-29</vt:lpstr>
      <vt:lpstr>'451-29'!Títulos_a_imprimir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2024-06-07T12:57:11Z</cp:lastPrinted>
  <dcterms:created xsi:type="dcterms:W3CDTF">2017-11-21T19:25:08Z</dcterms:created>
  <dcterms:modified xsi:type="dcterms:W3CDTF">2024-07-08T13:36:59Z</dcterms:modified>
</cp:coreProperties>
</file>