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SOCIALES\Boletines 2023\Movimiento Internacional Pasajero 2023\"/>
    </mc:Choice>
  </mc:AlternateContent>
  <bookViews>
    <workbookView xWindow="1215" yWindow="1935" windowWidth="10275" windowHeight="7770"/>
  </bookViews>
  <sheets>
    <sheet name="50" sheetId="2" r:id="rId1"/>
  </sheets>
  <definedNames>
    <definedName name="_xlnm.Print_Titles" localSheetId="0">'50'!$1:$8</definedName>
  </definedNames>
  <calcPr calcId="152511" fullCalcOnLoad="1"/>
</workbook>
</file>

<file path=xl/calcChain.xml><?xml version="1.0" encoding="utf-8"?>
<calcChain xmlns="http://schemas.openxmlformats.org/spreadsheetml/2006/main">
  <c r="G38" i="2" l="1"/>
  <c r="D38" i="2"/>
  <c r="E26" i="2"/>
  <c r="B26" i="2"/>
  <c r="E27" i="2"/>
  <c r="B27" i="2"/>
  <c r="E28" i="2"/>
  <c r="B28" i="2"/>
  <c r="E29" i="2"/>
  <c r="B29" i="2"/>
  <c r="E30" i="2"/>
  <c r="B30" i="2"/>
  <c r="E31" i="2"/>
  <c r="E24" i="2"/>
  <c r="B31" i="2"/>
  <c r="E32" i="2"/>
  <c r="B32" i="2"/>
  <c r="E33" i="2"/>
  <c r="B33" i="2"/>
  <c r="E34" i="2"/>
  <c r="B34" i="2"/>
  <c r="E35" i="2"/>
  <c r="B35" i="2"/>
  <c r="E36" i="2"/>
  <c r="B36" i="2"/>
  <c r="E37" i="2"/>
  <c r="B37" i="2"/>
  <c r="E25" i="2"/>
  <c r="B25" i="2"/>
  <c r="B48" i="2"/>
  <c r="B49" i="2"/>
  <c r="E40" i="2"/>
  <c r="B40" i="2"/>
  <c r="E41" i="2"/>
  <c r="B41" i="2"/>
  <c r="E42" i="2"/>
  <c r="B42" i="2"/>
  <c r="E43" i="2"/>
  <c r="B43" i="2"/>
  <c r="E44" i="2"/>
  <c r="E38" i="2"/>
  <c r="B44" i="2"/>
  <c r="E45" i="2"/>
  <c r="B45" i="2"/>
  <c r="E46" i="2"/>
  <c r="B46" i="2"/>
  <c r="E47" i="2"/>
  <c r="B47" i="2"/>
  <c r="E48" i="2"/>
  <c r="E49" i="2"/>
  <c r="E50" i="2"/>
  <c r="B50" i="2"/>
  <c r="E51" i="2"/>
  <c r="B51" i="2"/>
  <c r="E39" i="2"/>
  <c r="B39" i="2"/>
  <c r="F38" i="2"/>
  <c r="F24" i="2"/>
  <c r="G24" i="2"/>
  <c r="F11" i="2"/>
  <c r="D12" i="2"/>
  <c r="D10" i="2"/>
  <c r="B12" i="2"/>
  <c r="D13" i="2"/>
  <c r="B13" i="2"/>
  <c r="D14" i="2"/>
  <c r="D15" i="2"/>
  <c r="D16" i="2"/>
  <c r="D17" i="2"/>
  <c r="D18" i="2"/>
  <c r="D19" i="2"/>
  <c r="D20" i="2"/>
  <c r="D21" i="2"/>
  <c r="D22" i="2"/>
  <c r="D23" i="2"/>
  <c r="B23" i="2"/>
  <c r="D11" i="2"/>
  <c r="B11" i="2"/>
  <c r="D24" i="2"/>
  <c r="F12" i="2"/>
  <c r="G12" i="2"/>
  <c r="G10" i="2"/>
  <c r="E12" i="2"/>
  <c r="F13" i="2"/>
  <c r="E13" i="2"/>
  <c r="G13" i="2"/>
  <c r="F14" i="2"/>
  <c r="G14" i="2"/>
  <c r="F15" i="2"/>
  <c r="E15" i="2"/>
  <c r="B15" i="2"/>
  <c r="G15" i="2"/>
  <c r="F16" i="2"/>
  <c r="G16" i="2"/>
  <c r="E16" i="2"/>
  <c r="F17" i="2"/>
  <c r="G17" i="2"/>
  <c r="E17" i="2"/>
  <c r="B17" i="2"/>
  <c r="F18" i="2"/>
  <c r="E18" i="2"/>
  <c r="B18" i="2"/>
  <c r="G18" i="2"/>
  <c r="F19" i="2"/>
  <c r="G19" i="2"/>
  <c r="E19" i="2"/>
  <c r="B19" i="2"/>
  <c r="F20" i="2"/>
  <c r="G20" i="2"/>
  <c r="F21" i="2"/>
  <c r="E21" i="2"/>
  <c r="B21" i="2"/>
  <c r="G21" i="2"/>
  <c r="F22" i="2"/>
  <c r="E22" i="2"/>
  <c r="B22" i="2"/>
  <c r="G22" i="2"/>
  <c r="F23" i="2"/>
  <c r="G23" i="2"/>
  <c r="G11" i="2"/>
  <c r="E23" i="2"/>
  <c r="B16" i="2"/>
  <c r="E11" i="2"/>
  <c r="E20" i="2"/>
  <c r="B20" i="2"/>
  <c r="E14" i="2"/>
  <c r="B14" i="2"/>
  <c r="B10" i="2"/>
  <c r="C11" i="2"/>
  <c r="C29" i="2"/>
  <c r="C23" i="2"/>
  <c r="C18" i="2"/>
  <c r="E10" i="2"/>
  <c r="B24" i="2"/>
  <c r="F10" i="2"/>
  <c r="B38" i="2"/>
  <c r="C50" i="2"/>
  <c r="C31" i="2"/>
  <c r="C37" i="2"/>
  <c r="C27" i="2"/>
  <c r="C25" i="2"/>
  <c r="C17" i="2"/>
  <c r="C51" i="2"/>
  <c r="C42" i="2"/>
  <c r="C49" i="2"/>
  <c r="C28" i="2"/>
  <c r="C41" i="2"/>
  <c r="C40" i="2"/>
  <c r="C48" i="2"/>
  <c r="C47" i="2"/>
  <c r="C16" i="2"/>
  <c r="C30" i="2"/>
  <c r="C21" i="2"/>
  <c r="C32" i="2"/>
  <c r="C43" i="2"/>
  <c r="C12" i="2"/>
  <c r="C36" i="2"/>
  <c r="C46" i="2"/>
  <c r="C22" i="2"/>
  <c r="C20" i="2"/>
  <c r="C15" i="2"/>
  <c r="C39" i="2"/>
  <c r="C19" i="2"/>
  <c r="C33" i="2"/>
  <c r="C35" i="2"/>
  <c r="C44" i="2"/>
  <c r="C13" i="2"/>
  <c r="C26" i="2"/>
  <c r="C34" i="2"/>
  <c r="C14" i="2"/>
  <c r="C45" i="2"/>
  <c r="C24" i="2"/>
  <c r="C38" i="2"/>
  <c r="C10" i="2"/>
</calcChain>
</file>

<file path=xl/connections.xml><?xml version="1.0" encoding="utf-8"?>
<connections xmlns="http://schemas.openxmlformats.org/spreadsheetml/2006/main">
  <connection id="1" sourceFile="C:\Users\yantillon\Documents\OTROS PUERTOS SALIDA 2018 - copia.accdb" keepAlive="1" name="OTROS PUERTOS SALIDA 2018 - copia" type="5" refreshedVersion="0">
    <dbPr connection="Provider=Microsoft.ACE.OLEDB.12.0;Password=&quot;&quot;;User ID=Admin;Data Source=C:\Users\yantillon\Documents\OTROS PUERTOS SALIDA 2018 - copia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ango de edad" commandType="3"/>
  </connection>
  <connection id="2" sourceFile="\\INEC_NAS_01\Sociales\MIGRA\BASE DE DATOS\BASE DE DATOS 2020\OTROS PUERTOS 2020\OTROS PUERTOS SALIDA 2020.mdb" keepAlive="1" name="OTROS PUERTOS SALIDA 2020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ango de edades" commandType="3"/>
  </connection>
  <connection id="3" sourceFile="Y:\MIGRA\BASE DE DATOS\BASE DE DATOS 2019\OTROS PUERTOS\OTROS PUERTOS\ACCESS\OTROS PUERTOS SALIDA AÑO 2019.mdb" keepAlive="1" name="OTROS PUERTOS SALIDA AÑO 2019" type="5" refreshedVersion="4">
    <dbPr connection="Provider=Microsoft.ACE.OLEDB.12.0;Password=&quot;&quot;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" commandType="3"/>
  </connection>
  <connection id="4" sourceFile="\\inec_nas_01\Sociales\MIGRA\BASE DE DATOS\BASE DE DATOS 2023\OTROS PUERTOS 2023\ACCESS\SALIDA\SALIDAS OTROS PUERTOS 2023.accdb" keepAlive="1" name="SALIDAS OTROS PUERTOS 2023" type="5" refreshedVersion="4">
    <dbPr connection="Provider=Microsoft.ACE.OLEDB.12.0;User ID=Admin;Data Source=\\inec_nas_01\Sociales\MIGRA\BASE DE DATOS\BASE DE DATOS 2023\OTROS PUERTOS 2023\ACCESS\SALIDA\SALI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<sst xmlns="http://schemas.openxmlformats.org/spreadsheetml/2006/main" count="56" uniqueCount="29">
  <si>
    <t>Salida de pasajeros</t>
  </si>
  <si>
    <t>Clase</t>
  </si>
  <si>
    <t>Total</t>
  </si>
  <si>
    <t>Residentes</t>
  </si>
  <si>
    <t>Panameños</t>
  </si>
  <si>
    <t>Extranjeros</t>
  </si>
  <si>
    <t>Visitantes</t>
  </si>
  <si>
    <t>Porcentaje  (1)</t>
  </si>
  <si>
    <t>Sexo y grupos  de edad</t>
  </si>
  <si>
    <t>Menos de 10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</si>
  <si>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</si>
  <si>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</si>
  <si>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</si>
  <si>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</si>
  <si>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</si>
  <si>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</si>
  <si>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</si>
  <si>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</si>
  <si>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</si>
  <si>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</si>
  <si>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</si>
  <si>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</si>
  <si>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TOTAL</t>
  </si>
  <si>
    <t>Fuente: Servicio Nacional de Migración.</t>
  </si>
  <si>
    <t xml:space="preserve"> Hombres</t>
  </si>
  <si>
    <t>Mujeres</t>
  </si>
  <si>
    <t>Cuadro 50.  SALIDA DE PASAJEROS DE LA REPÚBLICA POR OTROS PUERTOS,</t>
  </si>
  <si>
    <t xml:space="preserve"> POR CLASE, SEGÚN SEXO Y GRUPOS DE  EDAD: AÑO 2023</t>
  </si>
  <si>
    <t>(1)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</si>
</sst>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15" formatCode="#,##0.0"/>
    <numFmt numFmtId="220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2" fillId="0" borderId="0" xfId="0" applyFont="1"/>
    <xf numFmtId="3" fontId="2" fillId="0" borderId="3" xfId="0" applyNumberFormat="1" applyFont="1" applyBorder="1"/>
    <xf numFmtId="49" fontId="1" fillId="0" borderId="0" xfId="0" applyNumberFormat="1" applyFont="1"/>
    <xf numFmtId="0" fontId="1" fillId="0" borderId="4" xfId="0" applyFont="1" applyBorder="1"/>
    <xf numFmtId="0" fontId="1" fillId="0" borderId="0" xfId="0" applyFont="1" applyBorder="1"/>
    <xf numFmtId="0" fontId="1" fillId="0" borderId="0" xfId="0" applyFont="1" applyAlignment="1"/>
    <xf numFmtId="0" fontId="3" fillId="0" borderId="0" xfId="0" applyFont="1"/>
    <xf numFmtId="0" fontId="3" fillId="0" borderId="0" xfId="0" applyFont="1" applyBorder="1"/>
    <xf numFmtId="215" fontId="1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3" fontId="2" fillId="0" borderId="4" xfId="0" applyNumberFormat="1" applyFont="1" applyBorder="1"/>
    <xf numFmtId="215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3" xfId="0" applyNumberFormat="1" applyFont="1" applyBorder="1" applyAlignment="1"/>
    <xf numFmtId="215" fontId="2" fillId="0" borderId="0" xfId="0" applyNumberFormat="1" applyFont="1" applyAlignment="1"/>
    <xf numFmtId="0" fontId="3" fillId="0" borderId="0" xfId="0" applyFont="1" applyBorder="1" applyAlignment="1"/>
    <xf numFmtId="3" fontId="2" fillId="0" borderId="0" xfId="0" applyNumberFormat="1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20" fontId="2" fillId="0" borderId="3" xfId="0" applyNumberFormat="1" applyFont="1" applyBorder="1"/>
    <xf numFmtId="220" fontId="2" fillId="0" borderId="5" xfId="0" applyNumberFormat="1" applyFont="1" applyBorder="1"/>
    <xf numFmtId="220" fontId="1" fillId="0" borderId="3" xfId="0" applyNumberFormat="1" applyFont="1" applyBorder="1"/>
    <xf numFmtId="220" fontId="1" fillId="0" borderId="5" xfId="0" applyNumberFormat="1" applyFont="1" applyBorder="1"/>
    <xf numFmtId="3" fontId="1" fillId="0" borderId="0" xfId="0" applyNumberFormat="1" applyFont="1"/>
    <xf numFmtId="3" fontId="3" fillId="0" borderId="0" xfId="0" applyNumberFormat="1" applyFont="1" applyAlignment="1"/>
    <xf numFmtId="3" fontId="3" fillId="0" borderId="0" xfId="0" applyNumberFormat="1" applyFont="1"/>
    <xf numFmtId="220" fontId="2" fillId="0" borderId="3" xfId="0" applyNumberFormat="1" applyFont="1" applyBorder="1" applyAlignment="1"/>
    <xf numFmtId="220" fontId="2" fillId="0" borderId="5" xfId="0" applyNumberFormat="1" applyFont="1" applyBorder="1" applyAlignment="1"/>
    <xf numFmtId="220" fontId="1" fillId="0" borderId="0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7.140625" style="2" customWidth="1"/>
    <col min="2" max="2" width="11.7109375" style="4" customWidth="1"/>
    <col min="3" max="4" width="11.7109375" style="2" customWidth="1"/>
    <col min="5" max="5" width="11.7109375" style="4" customWidth="1"/>
    <col min="6" max="7" width="11.7109375" style="2" customWidth="1"/>
    <col min="8" max="8" width="11.42578125" style="8"/>
    <col min="9" max="9" width="11.42578125" style="2"/>
    <col min="10" max="16" width="11.42578125" style="29"/>
    <col min="17" max="16384" width="11.42578125" style="2"/>
  </cols>
  <sheetData>
    <row r="1" spans="1:16" ht="16.5" customHeight="1" x14ac:dyDescent="0.2">
      <c r="A1" s="40" t="s">
        <v>26</v>
      </c>
      <c r="B1" s="40"/>
      <c r="C1" s="40"/>
      <c r="D1" s="40"/>
      <c r="E1" s="40"/>
      <c r="F1" s="40"/>
      <c r="G1" s="40"/>
    </row>
    <row r="2" spans="1:16" ht="16.5" customHeight="1" x14ac:dyDescent="0.2">
      <c r="A2" s="40" t="s">
        <v>27</v>
      </c>
      <c r="B2" s="40"/>
      <c r="C2" s="40"/>
      <c r="D2" s="40"/>
      <c r="E2" s="40"/>
      <c r="F2" s="40"/>
      <c r="G2" s="40"/>
    </row>
    <row r="3" spans="1:16" ht="12.95" customHeight="1" x14ac:dyDescent="0.2">
      <c r="A3" s="1"/>
      <c r="B3" s="13"/>
      <c r="C3" s="1"/>
      <c r="D3" s="1"/>
      <c r="E3" s="13"/>
      <c r="F3" s="1"/>
      <c r="G3" s="1"/>
    </row>
    <row r="4" spans="1:16" ht="20.100000000000001" customHeight="1" x14ac:dyDescent="0.2">
      <c r="A4" s="41" t="s">
        <v>8</v>
      </c>
      <c r="B4" s="44" t="s">
        <v>0</v>
      </c>
      <c r="C4" s="45"/>
      <c r="D4" s="45"/>
      <c r="E4" s="45"/>
      <c r="F4" s="45"/>
      <c r="G4" s="45"/>
    </row>
    <row r="5" spans="1:16" ht="20.100000000000001" customHeight="1" x14ac:dyDescent="0.2">
      <c r="A5" s="42"/>
      <c r="B5" s="35" t="s">
        <v>2</v>
      </c>
      <c r="C5" s="35" t="s">
        <v>7</v>
      </c>
      <c r="D5" s="44" t="s">
        <v>1</v>
      </c>
      <c r="E5" s="45"/>
      <c r="F5" s="45"/>
      <c r="G5" s="45"/>
    </row>
    <row r="6" spans="1:16" ht="20.100000000000001" customHeight="1" x14ac:dyDescent="0.2">
      <c r="A6" s="42"/>
      <c r="B6" s="46"/>
      <c r="C6" s="46"/>
      <c r="D6" s="35" t="s">
        <v>6</v>
      </c>
      <c r="E6" s="44" t="s">
        <v>3</v>
      </c>
      <c r="F6" s="45"/>
      <c r="G6" s="45"/>
    </row>
    <row r="7" spans="1:16" ht="20.100000000000001" customHeight="1" x14ac:dyDescent="0.2">
      <c r="A7" s="42"/>
      <c r="B7" s="46"/>
      <c r="C7" s="46"/>
      <c r="D7" s="46"/>
      <c r="E7" s="35" t="s">
        <v>2</v>
      </c>
      <c r="F7" s="35" t="s">
        <v>4</v>
      </c>
      <c r="G7" s="37" t="s">
        <v>5</v>
      </c>
    </row>
    <row r="8" spans="1:16" ht="20.100000000000001" customHeight="1" x14ac:dyDescent="0.2">
      <c r="A8" s="43"/>
      <c r="B8" s="36"/>
      <c r="C8" s="36"/>
      <c r="D8" s="36"/>
      <c r="E8" s="36"/>
      <c r="F8" s="36"/>
      <c r="G8" s="38"/>
    </row>
    <row r="9" spans="1:16" ht="12.95" customHeight="1" x14ac:dyDescent="0.2">
      <c r="B9" s="14"/>
      <c r="D9" s="3"/>
      <c r="F9" s="3"/>
    </row>
    <row r="10" spans="1:16" s="22" customFormat="1" ht="30" customHeight="1" x14ac:dyDescent="0.25">
      <c r="A10" s="17" t="s">
        <v>22</v>
      </c>
      <c r="B10" s="18">
        <f>SUM(B11:B23)</f>
        <v>381312</v>
      </c>
      <c r="C10" s="19">
        <f>SUM(C24,C38)</f>
        <v>100</v>
      </c>
      <c r="D10" s="32">
        <f>SUM(D11:D23)</f>
        <v>331713</v>
      </c>
      <c r="E10" s="32">
        <f>SUM(E11:E23)</f>
        <v>49599</v>
      </c>
      <c r="F10" s="32">
        <f>SUM(F11:F23)</f>
        <v>48918</v>
      </c>
      <c r="G10" s="33">
        <f>SUM(G11:G23)</f>
        <v>681</v>
      </c>
      <c r="H10" s="20"/>
      <c r="I10" s="21"/>
      <c r="J10" s="21"/>
      <c r="K10" s="30"/>
      <c r="L10" s="30"/>
      <c r="M10" s="30"/>
      <c r="N10" s="30"/>
      <c r="O10" s="30"/>
      <c r="P10" s="30"/>
    </row>
    <row r="11" spans="1:16" ht="18.600000000000001" customHeight="1" x14ac:dyDescent="0.2">
      <c r="A11" s="9" t="s">
        <v>9</v>
      </c>
      <c r="B11" s="5">
        <f>SUM(D11:E11)</f>
        <v>15946</v>
      </c>
      <c r="C11" s="12">
        <f t="shared" ref="C11:C23" si="0">SUM(B11/$B$10)*100</f>
        <v>4.1818773078214164</v>
      </c>
      <c r="D11" s="25">
        <f t="shared" ref="D11:D23" si="1">SUM(D25,D39)</f>
        <v>12256</v>
      </c>
      <c r="E11" s="25">
        <f>SUM(F11:G11)</f>
        <v>3690</v>
      </c>
      <c r="F11" s="25">
        <f t="shared" ref="F11:G23" si="2">SUM(F25,F39)</f>
        <v>3673</v>
      </c>
      <c r="G11" s="26">
        <f t="shared" si="2"/>
        <v>17</v>
      </c>
    </row>
    <row r="12" spans="1:16" ht="18.600000000000001" customHeight="1" x14ac:dyDescent="0.2">
      <c r="A12" s="6" t="s">
        <v>10</v>
      </c>
      <c r="B12" s="5">
        <f t="shared" ref="B12:B23" si="3">SUM(D12:E12)</f>
        <v>11462</v>
      </c>
      <c r="C12" s="12">
        <f t="shared" si="0"/>
        <v>3.0059373950990267</v>
      </c>
      <c r="D12" s="25">
        <f t="shared" si="1"/>
        <v>9193</v>
      </c>
      <c r="E12" s="25">
        <f t="shared" ref="E12:E23" si="4">SUM(F12:G12)</f>
        <v>2269</v>
      </c>
      <c r="F12" s="25">
        <f t="shared" si="2"/>
        <v>2258</v>
      </c>
      <c r="G12" s="26">
        <f t="shared" si="2"/>
        <v>11</v>
      </c>
    </row>
    <row r="13" spans="1:16" ht="18.600000000000001" customHeight="1" x14ac:dyDescent="0.2">
      <c r="A13" s="6" t="s">
        <v>11</v>
      </c>
      <c r="B13" s="5">
        <f t="shared" si="3"/>
        <v>13867</v>
      </c>
      <c r="C13" s="12">
        <f t="shared" si="0"/>
        <v>3.6366544981537428</v>
      </c>
      <c r="D13" s="25">
        <f t="shared" si="1"/>
        <v>11396</v>
      </c>
      <c r="E13" s="25">
        <f t="shared" si="4"/>
        <v>2471</v>
      </c>
      <c r="F13" s="25">
        <f t="shared" si="2"/>
        <v>2446</v>
      </c>
      <c r="G13" s="26">
        <f t="shared" si="2"/>
        <v>25</v>
      </c>
    </row>
    <row r="14" spans="1:16" ht="18.600000000000001" customHeight="1" x14ac:dyDescent="0.2">
      <c r="A14" s="6" t="s">
        <v>12</v>
      </c>
      <c r="B14" s="5">
        <f t="shared" si="3"/>
        <v>30194</v>
      </c>
      <c r="C14" s="12">
        <f t="shared" si="0"/>
        <v>7.9184499832158446</v>
      </c>
      <c r="D14" s="25">
        <f t="shared" si="1"/>
        <v>25850</v>
      </c>
      <c r="E14" s="25">
        <f t="shared" si="4"/>
        <v>4344</v>
      </c>
      <c r="F14" s="25">
        <f t="shared" si="2"/>
        <v>4281</v>
      </c>
      <c r="G14" s="26">
        <f t="shared" si="2"/>
        <v>63</v>
      </c>
    </row>
    <row r="15" spans="1:16" ht="18.600000000000001" customHeight="1" x14ac:dyDescent="0.2">
      <c r="A15" s="6" t="s">
        <v>13</v>
      </c>
      <c r="B15" s="5">
        <f t="shared" si="3"/>
        <v>47423</v>
      </c>
      <c r="C15" s="12">
        <f t="shared" si="0"/>
        <v>12.436797163477676</v>
      </c>
      <c r="D15" s="25">
        <f t="shared" si="1"/>
        <v>41461</v>
      </c>
      <c r="E15" s="25">
        <f t="shared" si="4"/>
        <v>5962</v>
      </c>
      <c r="F15" s="25">
        <f t="shared" si="2"/>
        <v>5869</v>
      </c>
      <c r="G15" s="26">
        <f t="shared" si="2"/>
        <v>93</v>
      </c>
    </row>
    <row r="16" spans="1:16" ht="18.600000000000001" customHeight="1" x14ac:dyDescent="0.2">
      <c r="A16" s="6" t="s">
        <v>14</v>
      </c>
      <c r="B16" s="5">
        <f t="shared" si="3"/>
        <v>50006</v>
      </c>
      <c r="C16" s="12">
        <f t="shared" si="0"/>
        <v>13.114195199731455</v>
      </c>
      <c r="D16" s="25">
        <f t="shared" si="1"/>
        <v>43891</v>
      </c>
      <c r="E16" s="25">
        <f t="shared" si="4"/>
        <v>6115</v>
      </c>
      <c r="F16" s="25">
        <f t="shared" si="2"/>
        <v>6024</v>
      </c>
      <c r="G16" s="26">
        <f t="shared" si="2"/>
        <v>91</v>
      </c>
    </row>
    <row r="17" spans="1:16" ht="18.600000000000001" customHeight="1" x14ac:dyDescent="0.2">
      <c r="A17" s="6" t="s">
        <v>15</v>
      </c>
      <c r="B17" s="5">
        <f t="shared" si="3"/>
        <v>42777</v>
      </c>
      <c r="C17" s="12">
        <f t="shared" si="0"/>
        <v>11.218372356495468</v>
      </c>
      <c r="D17" s="25">
        <f t="shared" si="1"/>
        <v>37575</v>
      </c>
      <c r="E17" s="25">
        <f t="shared" si="4"/>
        <v>5202</v>
      </c>
      <c r="F17" s="25">
        <f t="shared" si="2"/>
        <v>5118</v>
      </c>
      <c r="G17" s="26">
        <f t="shared" si="2"/>
        <v>84</v>
      </c>
    </row>
    <row r="18" spans="1:16" ht="18.600000000000001" customHeight="1" x14ac:dyDescent="0.2">
      <c r="A18" s="6" t="s">
        <v>16</v>
      </c>
      <c r="B18" s="5">
        <f t="shared" si="3"/>
        <v>36592</v>
      </c>
      <c r="C18" s="12">
        <f t="shared" si="0"/>
        <v>9.5963410540449807</v>
      </c>
      <c r="D18" s="25">
        <f t="shared" si="1"/>
        <v>32083</v>
      </c>
      <c r="E18" s="25">
        <f t="shared" si="4"/>
        <v>4509</v>
      </c>
      <c r="F18" s="25">
        <f t="shared" si="2"/>
        <v>4435</v>
      </c>
      <c r="G18" s="26">
        <f t="shared" si="2"/>
        <v>74</v>
      </c>
    </row>
    <row r="19" spans="1:16" ht="18.600000000000001" customHeight="1" x14ac:dyDescent="0.2">
      <c r="A19" s="6" t="s">
        <v>17</v>
      </c>
      <c r="B19" s="5">
        <f t="shared" si="3"/>
        <v>31503</v>
      </c>
      <c r="C19" s="12">
        <f t="shared" si="0"/>
        <v>8.2617384189325271</v>
      </c>
      <c r="D19" s="25">
        <f t="shared" si="1"/>
        <v>27211</v>
      </c>
      <c r="E19" s="25">
        <f t="shared" si="4"/>
        <v>4292</v>
      </c>
      <c r="F19" s="25">
        <f t="shared" si="2"/>
        <v>4244</v>
      </c>
      <c r="G19" s="26">
        <f t="shared" si="2"/>
        <v>48</v>
      </c>
    </row>
    <row r="20" spans="1:16" ht="18.600000000000001" customHeight="1" x14ac:dyDescent="0.2">
      <c r="A20" s="6" t="s">
        <v>18</v>
      </c>
      <c r="B20" s="5">
        <f t="shared" si="3"/>
        <v>28009</v>
      </c>
      <c r="C20" s="12">
        <f t="shared" si="0"/>
        <v>7.3454284155756975</v>
      </c>
      <c r="D20" s="25">
        <f t="shared" si="1"/>
        <v>24626</v>
      </c>
      <c r="E20" s="25">
        <f t="shared" si="4"/>
        <v>3383</v>
      </c>
      <c r="F20" s="25">
        <f t="shared" si="2"/>
        <v>3322</v>
      </c>
      <c r="G20" s="26">
        <f t="shared" si="2"/>
        <v>61</v>
      </c>
    </row>
    <row r="21" spans="1:16" ht="18.600000000000001" customHeight="1" x14ac:dyDescent="0.2">
      <c r="A21" s="6" t="s">
        <v>19</v>
      </c>
      <c r="B21" s="5">
        <f t="shared" si="3"/>
        <v>25057</v>
      </c>
      <c r="C21" s="12">
        <f t="shared" si="0"/>
        <v>6.5712592312856657</v>
      </c>
      <c r="D21" s="25">
        <f t="shared" si="1"/>
        <v>22236</v>
      </c>
      <c r="E21" s="25">
        <f t="shared" si="4"/>
        <v>2821</v>
      </c>
      <c r="F21" s="25">
        <f t="shared" si="2"/>
        <v>2785</v>
      </c>
      <c r="G21" s="26">
        <f t="shared" si="2"/>
        <v>36</v>
      </c>
    </row>
    <row r="22" spans="1:16" ht="18.600000000000001" customHeight="1" x14ac:dyDescent="0.2">
      <c r="A22" s="6" t="s">
        <v>20</v>
      </c>
      <c r="B22" s="5">
        <f t="shared" si="3"/>
        <v>20215</v>
      </c>
      <c r="C22" s="12">
        <f t="shared" si="0"/>
        <v>5.3014329472977506</v>
      </c>
      <c r="D22" s="25">
        <f t="shared" si="1"/>
        <v>18184</v>
      </c>
      <c r="E22" s="25">
        <f t="shared" si="4"/>
        <v>2031</v>
      </c>
      <c r="F22" s="25">
        <f t="shared" si="2"/>
        <v>1997</v>
      </c>
      <c r="G22" s="26">
        <f t="shared" si="2"/>
        <v>34</v>
      </c>
    </row>
    <row r="23" spans="1:16" ht="18.600000000000001" customHeight="1" x14ac:dyDescent="0.2">
      <c r="A23" s="6" t="s">
        <v>21</v>
      </c>
      <c r="B23" s="5">
        <f t="shared" si="3"/>
        <v>28261</v>
      </c>
      <c r="C23" s="12">
        <f t="shared" si="0"/>
        <v>7.4115160288687481</v>
      </c>
      <c r="D23" s="25">
        <f t="shared" si="1"/>
        <v>25751</v>
      </c>
      <c r="E23" s="25">
        <f t="shared" si="4"/>
        <v>2510</v>
      </c>
      <c r="F23" s="25">
        <f t="shared" si="2"/>
        <v>2466</v>
      </c>
      <c r="G23" s="26">
        <f t="shared" si="2"/>
        <v>44</v>
      </c>
    </row>
    <row r="24" spans="1:16" s="10" customFormat="1" ht="30" customHeight="1" x14ac:dyDescent="0.25">
      <c r="A24" s="23" t="s">
        <v>24</v>
      </c>
      <c r="B24" s="5">
        <f t="shared" ref="B24:G24" si="5">SUM(B25:B37)</f>
        <v>197544</v>
      </c>
      <c r="C24" s="16">
        <f t="shared" si="5"/>
        <v>51.806394763343405</v>
      </c>
      <c r="D24" s="25">
        <f t="shared" si="5"/>
        <v>171922</v>
      </c>
      <c r="E24" s="25">
        <f t="shared" si="5"/>
        <v>25622</v>
      </c>
      <c r="F24" s="25">
        <f t="shared" si="5"/>
        <v>25280</v>
      </c>
      <c r="G24" s="26">
        <f t="shared" si="5"/>
        <v>342</v>
      </c>
      <c r="H24" s="11"/>
      <c r="I24" s="34"/>
      <c r="J24" s="34"/>
      <c r="K24" s="29"/>
      <c r="L24" s="31"/>
      <c r="M24" s="31"/>
      <c r="N24" s="31"/>
      <c r="O24" s="31"/>
      <c r="P24" s="31"/>
    </row>
    <row r="25" spans="1:16" ht="18.600000000000001" customHeight="1" x14ac:dyDescent="0.2">
      <c r="A25" s="2" t="s">
        <v>9</v>
      </c>
      <c r="B25" s="5">
        <f>SUM(D25:E25)</f>
        <v>8204</v>
      </c>
      <c r="C25" s="12">
        <f t="shared" ref="C25:C37" si="6">SUM(B25/$B$10)*100</f>
        <v>2.1515189660960052</v>
      </c>
      <c r="D25" s="27">
        <v>6385</v>
      </c>
      <c r="E25" s="25">
        <f>SUM(F25:G25)</f>
        <v>1819</v>
      </c>
      <c r="F25" s="27">
        <v>1813</v>
      </c>
      <c r="G25" s="28">
        <v>6</v>
      </c>
    </row>
    <row r="26" spans="1:16" ht="18.600000000000001" customHeight="1" x14ac:dyDescent="0.2">
      <c r="A26" s="6" t="s">
        <v>10</v>
      </c>
      <c r="B26" s="5">
        <f t="shared" ref="B26:B37" si="7">SUM(D26:E26)</f>
        <v>5911</v>
      </c>
      <c r="C26" s="12">
        <f t="shared" si="6"/>
        <v>1.5501741356159786</v>
      </c>
      <c r="D26" s="27">
        <v>4725</v>
      </c>
      <c r="E26" s="25">
        <f t="shared" ref="E26:E37" si="8">SUM(F26:G26)</f>
        <v>1186</v>
      </c>
      <c r="F26" s="27">
        <v>1182</v>
      </c>
      <c r="G26" s="28">
        <v>4</v>
      </c>
    </row>
    <row r="27" spans="1:16" ht="18.600000000000001" customHeight="1" x14ac:dyDescent="0.2">
      <c r="A27" s="6" t="s">
        <v>11</v>
      </c>
      <c r="B27" s="5">
        <f t="shared" si="7"/>
        <v>6428</v>
      </c>
      <c r="C27" s="12">
        <f t="shared" si="6"/>
        <v>1.6857586438402148</v>
      </c>
      <c r="D27" s="27">
        <v>5242</v>
      </c>
      <c r="E27" s="25">
        <f t="shared" si="8"/>
        <v>1186</v>
      </c>
      <c r="F27" s="27">
        <v>1178</v>
      </c>
      <c r="G27" s="28">
        <v>8</v>
      </c>
    </row>
    <row r="28" spans="1:16" ht="18.600000000000001" customHeight="1" x14ac:dyDescent="0.2">
      <c r="A28" s="6" t="s">
        <v>12</v>
      </c>
      <c r="B28" s="5">
        <f t="shared" si="7"/>
        <v>13613</v>
      </c>
      <c r="C28" s="12">
        <f t="shared" si="6"/>
        <v>3.5700423799932866</v>
      </c>
      <c r="D28" s="27">
        <v>11533</v>
      </c>
      <c r="E28" s="25">
        <f t="shared" si="8"/>
        <v>2080</v>
      </c>
      <c r="F28" s="27">
        <v>2053</v>
      </c>
      <c r="G28" s="28">
        <v>27</v>
      </c>
    </row>
    <row r="29" spans="1:16" ht="18.600000000000001" customHeight="1" x14ac:dyDescent="0.2">
      <c r="A29" s="6" t="s">
        <v>13</v>
      </c>
      <c r="B29" s="5">
        <f t="shared" si="7"/>
        <v>23550</v>
      </c>
      <c r="C29" s="12">
        <f t="shared" si="6"/>
        <v>6.1760448136958708</v>
      </c>
      <c r="D29" s="27">
        <v>20600</v>
      </c>
      <c r="E29" s="25">
        <f t="shared" si="8"/>
        <v>2950</v>
      </c>
      <c r="F29" s="27">
        <v>2907</v>
      </c>
      <c r="G29" s="28">
        <v>43</v>
      </c>
    </row>
    <row r="30" spans="1:16" ht="18.600000000000001" customHeight="1" x14ac:dyDescent="0.2">
      <c r="A30" s="6" t="s">
        <v>14</v>
      </c>
      <c r="B30" s="5">
        <f t="shared" si="7"/>
        <v>26892</v>
      </c>
      <c r="C30" s="12">
        <f t="shared" si="6"/>
        <v>7.05249244712991</v>
      </c>
      <c r="D30" s="27">
        <v>23597</v>
      </c>
      <c r="E30" s="25">
        <f t="shared" si="8"/>
        <v>3295</v>
      </c>
      <c r="F30" s="27">
        <v>3256</v>
      </c>
      <c r="G30" s="28">
        <v>39</v>
      </c>
    </row>
    <row r="31" spans="1:16" ht="18.600000000000001" customHeight="1" x14ac:dyDescent="0.2">
      <c r="A31" s="6" t="s">
        <v>15</v>
      </c>
      <c r="B31" s="5">
        <f t="shared" si="7"/>
        <v>24051</v>
      </c>
      <c r="C31" s="12">
        <f t="shared" si="6"/>
        <v>6.3074332829808659</v>
      </c>
      <c r="D31" s="27">
        <v>21119</v>
      </c>
      <c r="E31" s="25">
        <f t="shared" si="8"/>
        <v>2932</v>
      </c>
      <c r="F31" s="27">
        <v>2882</v>
      </c>
      <c r="G31" s="28">
        <v>50</v>
      </c>
    </row>
    <row r="32" spans="1:16" ht="18.600000000000001" customHeight="1" x14ac:dyDescent="0.2">
      <c r="A32" s="6" t="s">
        <v>16</v>
      </c>
      <c r="B32" s="5">
        <f t="shared" si="7"/>
        <v>20443</v>
      </c>
      <c r="C32" s="12">
        <f t="shared" si="6"/>
        <v>5.3612265021819399</v>
      </c>
      <c r="D32" s="27">
        <v>17806</v>
      </c>
      <c r="E32" s="25">
        <f t="shared" si="8"/>
        <v>2637</v>
      </c>
      <c r="F32" s="27">
        <v>2597</v>
      </c>
      <c r="G32" s="28">
        <v>40</v>
      </c>
    </row>
    <row r="33" spans="1:16" ht="18.600000000000001" customHeight="1" x14ac:dyDescent="0.2">
      <c r="A33" s="6" t="s">
        <v>17</v>
      </c>
      <c r="B33" s="5">
        <f t="shared" si="7"/>
        <v>17628</v>
      </c>
      <c r="C33" s="12">
        <f t="shared" si="6"/>
        <v>4.6229859013091641</v>
      </c>
      <c r="D33" s="27">
        <v>15041</v>
      </c>
      <c r="E33" s="25">
        <f t="shared" si="8"/>
        <v>2587</v>
      </c>
      <c r="F33" s="27">
        <v>2559</v>
      </c>
      <c r="G33" s="28">
        <v>28</v>
      </c>
    </row>
    <row r="34" spans="1:16" ht="18.600000000000001" customHeight="1" x14ac:dyDescent="0.2">
      <c r="A34" s="6" t="s">
        <v>18</v>
      </c>
      <c r="B34" s="5">
        <f t="shared" si="7"/>
        <v>14805</v>
      </c>
      <c r="C34" s="12">
        <f t="shared" si="6"/>
        <v>3.8826472809667676</v>
      </c>
      <c r="D34" s="27">
        <v>13037</v>
      </c>
      <c r="E34" s="25">
        <f t="shared" si="8"/>
        <v>1768</v>
      </c>
      <c r="F34" s="27">
        <v>1734</v>
      </c>
      <c r="G34" s="28">
        <v>34</v>
      </c>
    </row>
    <row r="35" spans="1:16" ht="18.600000000000001" customHeight="1" x14ac:dyDescent="0.2">
      <c r="A35" s="6" t="s">
        <v>19</v>
      </c>
      <c r="B35" s="5">
        <f t="shared" si="7"/>
        <v>12610</v>
      </c>
      <c r="C35" s="12">
        <f t="shared" si="6"/>
        <v>3.3070031889895941</v>
      </c>
      <c r="D35" s="27">
        <v>11327</v>
      </c>
      <c r="E35" s="25">
        <f t="shared" si="8"/>
        <v>1283</v>
      </c>
      <c r="F35" s="27">
        <v>1258</v>
      </c>
      <c r="G35" s="28">
        <v>25</v>
      </c>
    </row>
    <row r="36" spans="1:16" ht="18.600000000000001" customHeight="1" x14ac:dyDescent="0.2">
      <c r="A36" s="6" t="s">
        <v>20</v>
      </c>
      <c r="B36" s="5">
        <f t="shared" si="7"/>
        <v>9686</v>
      </c>
      <c r="C36" s="12">
        <f t="shared" si="6"/>
        <v>2.5401770728432362</v>
      </c>
      <c r="D36" s="27">
        <v>8862</v>
      </c>
      <c r="E36" s="25">
        <f t="shared" si="8"/>
        <v>824</v>
      </c>
      <c r="F36" s="27">
        <v>806</v>
      </c>
      <c r="G36" s="28">
        <v>18</v>
      </c>
    </row>
    <row r="37" spans="1:16" ht="18.600000000000001" customHeight="1" x14ac:dyDescent="0.2">
      <c r="A37" s="6" t="s">
        <v>21</v>
      </c>
      <c r="B37" s="5">
        <f t="shared" si="7"/>
        <v>13723</v>
      </c>
      <c r="C37" s="12">
        <f t="shared" si="6"/>
        <v>3.5988901477005708</v>
      </c>
      <c r="D37" s="27">
        <v>12648</v>
      </c>
      <c r="E37" s="25">
        <f t="shared" si="8"/>
        <v>1075</v>
      </c>
      <c r="F37" s="27">
        <v>1055</v>
      </c>
      <c r="G37" s="28">
        <v>20</v>
      </c>
    </row>
    <row r="38" spans="1:16" s="10" customFormat="1" ht="30" customHeight="1" x14ac:dyDescent="0.25">
      <c r="A38" s="23" t="s">
        <v>25</v>
      </c>
      <c r="B38" s="5">
        <f t="shared" ref="B38:G38" si="9">SUM(B39:B51)</f>
        <v>183768</v>
      </c>
      <c r="C38" s="16">
        <f t="shared" si="9"/>
        <v>48.193605236656595</v>
      </c>
      <c r="D38" s="25">
        <f t="shared" si="9"/>
        <v>159791</v>
      </c>
      <c r="E38" s="25">
        <f t="shared" si="9"/>
        <v>23977</v>
      </c>
      <c r="F38" s="25">
        <f t="shared" si="9"/>
        <v>23638</v>
      </c>
      <c r="G38" s="26">
        <f t="shared" si="9"/>
        <v>339</v>
      </c>
      <c r="H38" s="11"/>
      <c r="J38" s="31"/>
      <c r="K38" s="31"/>
      <c r="L38" s="31"/>
      <c r="M38" s="29"/>
      <c r="N38" s="31"/>
      <c r="O38" s="29"/>
      <c r="P38" s="31"/>
    </row>
    <row r="39" spans="1:16" ht="18.600000000000001" customHeight="1" x14ac:dyDescent="0.2">
      <c r="A39" s="24" t="s">
        <v>9</v>
      </c>
      <c r="B39" s="5">
        <f>SUM(D39:E39)</f>
        <v>7742</v>
      </c>
      <c r="C39" s="12">
        <f t="shared" ref="C39:C51" si="10">SUM(B39/$B$10)*100</f>
        <v>2.0303583417254112</v>
      </c>
      <c r="D39" s="27">
        <v>5871</v>
      </c>
      <c r="E39" s="25">
        <f>SUM(F39:G39)</f>
        <v>1871</v>
      </c>
      <c r="F39" s="27">
        <v>1860</v>
      </c>
      <c r="G39" s="28">
        <v>11</v>
      </c>
    </row>
    <row r="40" spans="1:16" ht="18.600000000000001" customHeight="1" x14ac:dyDescent="0.2">
      <c r="A40" s="6" t="s">
        <v>10</v>
      </c>
      <c r="B40" s="5">
        <f t="shared" ref="B40:B51" si="11">SUM(D40:E40)</f>
        <v>5551</v>
      </c>
      <c r="C40" s="12">
        <f t="shared" si="10"/>
        <v>1.4557632594830479</v>
      </c>
      <c r="D40" s="27">
        <v>4468</v>
      </c>
      <c r="E40" s="25">
        <f t="shared" ref="E40:E51" si="12">SUM(F40:G40)</f>
        <v>1083</v>
      </c>
      <c r="F40" s="27">
        <v>1076</v>
      </c>
      <c r="G40" s="28">
        <v>7</v>
      </c>
    </row>
    <row r="41" spans="1:16" ht="18.600000000000001" customHeight="1" x14ac:dyDescent="0.2">
      <c r="A41" s="6" t="s">
        <v>11</v>
      </c>
      <c r="B41" s="5">
        <f t="shared" si="11"/>
        <v>7439</v>
      </c>
      <c r="C41" s="12">
        <f t="shared" si="10"/>
        <v>1.950895854313528</v>
      </c>
      <c r="D41" s="27">
        <v>6154</v>
      </c>
      <c r="E41" s="25">
        <f t="shared" si="12"/>
        <v>1285</v>
      </c>
      <c r="F41" s="27">
        <v>1268</v>
      </c>
      <c r="G41" s="28">
        <v>17</v>
      </c>
    </row>
    <row r="42" spans="1:16" ht="18.600000000000001" customHeight="1" x14ac:dyDescent="0.2">
      <c r="A42" s="6" t="s">
        <v>12</v>
      </c>
      <c r="B42" s="5">
        <f t="shared" si="11"/>
        <v>16581</v>
      </c>
      <c r="C42" s="12">
        <f t="shared" si="10"/>
        <v>4.348407603222558</v>
      </c>
      <c r="D42" s="27">
        <v>14317</v>
      </c>
      <c r="E42" s="25">
        <f t="shared" si="12"/>
        <v>2264</v>
      </c>
      <c r="F42" s="27">
        <v>2228</v>
      </c>
      <c r="G42" s="28">
        <v>36</v>
      </c>
    </row>
    <row r="43" spans="1:16" ht="18.600000000000001" customHeight="1" x14ac:dyDescent="0.2">
      <c r="A43" s="6" t="s">
        <v>13</v>
      </c>
      <c r="B43" s="5">
        <f t="shared" si="11"/>
        <v>23873</v>
      </c>
      <c r="C43" s="12">
        <f t="shared" si="10"/>
        <v>6.2607523497818063</v>
      </c>
      <c r="D43" s="27">
        <v>20861</v>
      </c>
      <c r="E43" s="25">
        <f t="shared" si="12"/>
        <v>3012</v>
      </c>
      <c r="F43" s="27">
        <v>2962</v>
      </c>
      <c r="G43" s="28">
        <v>50</v>
      </c>
    </row>
    <row r="44" spans="1:16" ht="18.600000000000001" customHeight="1" x14ac:dyDescent="0.2">
      <c r="A44" s="6" t="s">
        <v>14</v>
      </c>
      <c r="B44" s="5">
        <f t="shared" si="11"/>
        <v>23114</v>
      </c>
      <c r="C44" s="12">
        <f t="shared" si="10"/>
        <v>6.0617027526015441</v>
      </c>
      <c r="D44" s="27">
        <v>20294</v>
      </c>
      <c r="E44" s="25">
        <f t="shared" si="12"/>
        <v>2820</v>
      </c>
      <c r="F44" s="27">
        <v>2768</v>
      </c>
      <c r="G44" s="28">
        <v>52</v>
      </c>
    </row>
    <row r="45" spans="1:16" ht="18.600000000000001" customHeight="1" x14ac:dyDescent="0.2">
      <c r="A45" s="6" t="s">
        <v>15</v>
      </c>
      <c r="B45" s="5">
        <f t="shared" si="11"/>
        <v>18726</v>
      </c>
      <c r="C45" s="12">
        <f t="shared" si="10"/>
        <v>4.9109390735146023</v>
      </c>
      <c r="D45" s="27">
        <v>16456</v>
      </c>
      <c r="E45" s="25">
        <f t="shared" si="12"/>
        <v>2270</v>
      </c>
      <c r="F45" s="27">
        <v>2236</v>
      </c>
      <c r="G45" s="28">
        <v>34</v>
      </c>
    </row>
    <row r="46" spans="1:16" ht="18.600000000000001" customHeight="1" x14ac:dyDescent="0.2">
      <c r="A46" s="6" t="s">
        <v>16</v>
      </c>
      <c r="B46" s="5">
        <f t="shared" si="11"/>
        <v>16149</v>
      </c>
      <c r="C46" s="12">
        <f t="shared" si="10"/>
        <v>4.2351145518630418</v>
      </c>
      <c r="D46" s="27">
        <v>14277</v>
      </c>
      <c r="E46" s="25">
        <f t="shared" si="12"/>
        <v>1872</v>
      </c>
      <c r="F46" s="27">
        <v>1838</v>
      </c>
      <c r="G46" s="28">
        <v>34</v>
      </c>
    </row>
    <row r="47" spans="1:16" ht="18.600000000000001" customHeight="1" x14ac:dyDescent="0.2">
      <c r="A47" s="6" t="s">
        <v>17</v>
      </c>
      <c r="B47" s="5">
        <f t="shared" si="11"/>
        <v>13875</v>
      </c>
      <c r="C47" s="12">
        <f t="shared" si="10"/>
        <v>3.6387525176233635</v>
      </c>
      <c r="D47" s="27">
        <v>12170</v>
      </c>
      <c r="E47" s="25">
        <f t="shared" si="12"/>
        <v>1705</v>
      </c>
      <c r="F47" s="27">
        <v>1685</v>
      </c>
      <c r="G47" s="28">
        <v>20</v>
      </c>
    </row>
    <row r="48" spans="1:16" ht="18.600000000000001" customHeight="1" x14ac:dyDescent="0.2">
      <c r="A48" s="6" t="s">
        <v>18</v>
      </c>
      <c r="B48" s="5">
        <f t="shared" si="11"/>
        <v>13204</v>
      </c>
      <c r="C48" s="12">
        <f t="shared" si="10"/>
        <v>3.462781134608929</v>
      </c>
      <c r="D48" s="27">
        <v>11589</v>
      </c>
      <c r="E48" s="25">
        <f t="shared" si="12"/>
        <v>1615</v>
      </c>
      <c r="F48" s="27">
        <v>1588</v>
      </c>
      <c r="G48" s="28">
        <v>27</v>
      </c>
    </row>
    <row r="49" spans="1:7" ht="18.600000000000001" customHeight="1" x14ac:dyDescent="0.2">
      <c r="A49" s="6" t="s">
        <v>19</v>
      </c>
      <c r="B49" s="5">
        <f t="shared" si="11"/>
        <v>12447</v>
      </c>
      <c r="C49" s="12">
        <f t="shared" si="10"/>
        <v>3.2642560422960725</v>
      </c>
      <c r="D49" s="27">
        <v>10909</v>
      </c>
      <c r="E49" s="25">
        <f t="shared" si="12"/>
        <v>1538</v>
      </c>
      <c r="F49" s="27">
        <v>1527</v>
      </c>
      <c r="G49" s="28">
        <v>11</v>
      </c>
    </row>
    <row r="50" spans="1:7" ht="18.600000000000001" customHeight="1" x14ac:dyDescent="0.2">
      <c r="A50" s="6" t="s">
        <v>20</v>
      </c>
      <c r="B50" s="5">
        <f t="shared" si="11"/>
        <v>10529</v>
      </c>
      <c r="C50" s="12">
        <f t="shared" si="10"/>
        <v>2.7612558744545148</v>
      </c>
      <c r="D50" s="27">
        <v>9322</v>
      </c>
      <c r="E50" s="25">
        <f t="shared" si="12"/>
        <v>1207</v>
      </c>
      <c r="F50" s="27">
        <v>1191</v>
      </c>
      <c r="G50" s="28">
        <v>16</v>
      </c>
    </row>
    <row r="51" spans="1:7" ht="18.600000000000001" customHeight="1" x14ac:dyDescent="0.2">
      <c r="A51" s="6" t="s">
        <v>21</v>
      </c>
      <c r="B51" s="5">
        <f t="shared" si="11"/>
        <v>14538</v>
      </c>
      <c r="C51" s="12">
        <f t="shared" si="10"/>
        <v>3.8126258811681772</v>
      </c>
      <c r="D51" s="27">
        <v>13103</v>
      </c>
      <c r="E51" s="25">
        <f t="shared" si="12"/>
        <v>1435</v>
      </c>
      <c r="F51" s="27">
        <v>1411</v>
      </c>
      <c r="G51" s="28">
        <v>24</v>
      </c>
    </row>
    <row r="52" spans="1:7" ht="9.9499999999999993" customHeight="1" x14ac:dyDescent="0.2">
      <c r="A52" s="1"/>
      <c r="B52" s="15"/>
      <c r="C52" s="1"/>
      <c r="D52" s="7"/>
      <c r="E52" s="13"/>
      <c r="F52" s="7"/>
      <c r="G52" s="1"/>
    </row>
    <row r="53" spans="1:7" ht="9.9499999999999993" customHeight="1" x14ac:dyDescent="0.2"/>
    <row r="54" spans="1:7" ht="15" customHeight="1" x14ac:dyDescent="0.2">
      <c r="A54" s="2" t="s">
        <v>28</v>
      </c>
    </row>
    <row r="55" spans="1:7" ht="15" customHeight="1" x14ac:dyDescent="0.2">
      <c r="A55" s="39" t="s">
        <v>23</v>
      </c>
      <c r="B55" s="39"/>
    </row>
  </sheetData>
  <mergeCells count="13">
    <mergeCell ref="D6:D8"/>
    <mergeCell ref="E6:G6"/>
    <mergeCell ref="E7:E8"/>
    <mergeCell ref="F7:F8"/>
    <mergeCell ref="G7:G8"/>
    <mergeCell ref="A55:B55"/>
    <mergeCell ref="A1:G1"/>
    <mergeCell ref="A2:G2"/>
    <mergeCell ref="A4:A8"/>
    <mergeCell ref="B4:G4"/>
    <mergeCell ref="B5:B8"/>
    <mergeCell ref="C5:C8"/>
    <mergeCell ref="D5:G5"/>
  </mergeCells>
  <printOptions horizontalCentered="1"/>
  <pageMargins left="0.74803149606299213" right="0.74803149606299213" top="0.98425196850393704" bottom="0.98425196850393704" header="0" footer="0"/>
  <pageSetup scale="90" orientation="portrait" r:id="rId1"/>
  <rowBreaks count="1" manualBreakCount="1">
    <brk id="37" max="16383" man="1"/>
  </rowBreaks>
  <ignoredErrors>
    <ignoredError sqref="B24:C24 B38:C38 E38 E24 E11:E23 C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50</vt:lpstr>
      <vt:lpstr>'50'!Títulos_a_imprimir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YANTILLON</dc:creator>
  <cp:lastModifiedBy>SILENA GIL</cp:lastModifiedBy>
  <cp:lastPrinted>2025-06-12T15:37:54Z</cp:lastPrinted>
  <dcterms:created xsi:type="dcterms:W3CDTF">2004-12-23T18:38:30Z</dcterms:created>
  <dcterms:modified xsi:type="dcterms:W3CDTF">2025-06-19T15:26:46Z</dcterms:modified>
</cp:coreProperties>
</file>