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24\ACCIDENTES DE TRANSITO\"/>
    </mc:Choice>
  </mc:AlternateContent>
  <bookViews>
    <workbookView xWindow="0" yWindow="0" windowWidth="21600" windowHeight="10425"/>
  </bookViews>
  <sheets>
    <sheet name="451-09" sheetId="3" r:id="rId1"/>
  </sheets>
  <definedNames>
    <definedName name="_xlnm.Print_Titles" localSheetId="0">'451-09'!$1:$7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3" l="1"/>
  <c r="K9" i="3"/>
  <c r="L9" i="3"/>
  <c r="M9" i="3"/>
  <c r="N9" i="3"/>
  <c r="L10" i="3"/>
  <c r="M10" i="3"/>
  <c r="N10" i="3"/>
  <c r="K11" i="3"/>
  <c r="L11" i="3"/>
  <c r="M11" i="3"/>
  <c r="N11" i="3"/>
  <c r="K12" i="3"/>
  <c r="L12" i="3"/>
  <c r="M12" i="3"/>
  <c r="N12" i="3"/>
  <c r="K13" i="3"/>
  <c r="L13" i="3"/>
  <c r="M13" i="3"/>
  <c r="N13" i="3"/>
  <c r="K14" i="3"/>
  <c r="L14" i="3"/>
  <c r="M14" i="3"/>
  <c r="N14" i="3"/>
  <c r="K15" i="3"/>
  <c r="L15" i="3"/>
  <c r="M15" i="3"/>
  <c r="N15" i="3"/>
  <c r="K16" i="3"/>
  <c r="L16" i="3"/>
  <c r="M16" i="3"/>
  <c r="N16" i="3"/>
  <c r="K17" i="3"/>
  <c r="L17" i="3"/>
  <c r="M17" i="3"/>
  <c r="N17" i="3"/>
  <c r="K18" i="3"/>
  <c r="L18" i="3"/>
  <c r="M18" i="3"/>
  <c r="N18" i="3"/>
  <c r="K19" i="3"/>
  <c r="L19" i="3"/>
  <c r="M19" i="3"/>
  <c r="N19" i="3"/>
  <c r="K20" i="3"/>
  <c r="L20" i="3"/>
  <c r="M20" i="3"/>
  <c r="N20" i="3"/>
  <c r="K21" i="3"/>
  <c r="L21" i="3"/>
  <c r="M21" i="3"/>
  <c r="N21" i="3"/>
  <c r="K22" i="3"/>
  <c r="L22" i="3"/>
  <c r="M22" i="3"/>
  <c r="N22" i="3"/>
  <c r="K23" i="3"/>
  <c r="L23" i="3"/>
  <c r="M23" i="3"/>
  <c r="N23" i="3"/>
  <c r="K24" i="3"/>
  <c r="L24" i="3"/>
  <c r="M24" i="3"/>
  <c r="N24" i="3"/>
  <c r="K25" i="3"/>
  <c r="L25" i="3"/>
  <c r="M25" i="3"/>
  <c r="N25" i="3"/>
  <c r="K26" i="3"/>
  <c r="L26" i="3"/>
  <c r="M26" i="3"/>
  <c r="N26" i="3"/>
  <c r="K27" i="3"/>
  <c r="L27" i="3"/>
  <c r="M27" i="3"/>
  <c r="N27" i="3"/>
  <c r="K28" i="3"/>
  <c r="L28" i="3"/>
  <c r="M28" i="3"/>
  <c r="N28" i="3"/>
  <c r="K29" i="3"/>
  <c r="L29" i="3"/>
  <c r="M29" i="3"/>
  <c r="N29" i="3"/>
  <c r="K30" i="3"/>
  <c r="L30" i="3"/>
  <c r="M30" i="3"/>
  <c r="N30" i="3"/>
  <c r="K31" i="3"/>
  <c r="L31" i="3"/>
  <c r="M31" i="3"/>
  <c r="N31" i="3"/>
  <c r="K32" i="3"/>
  <c r="L32" i="3"/>
  <c r="M32" i="3"/>
  <c r="N32" i="3"/>
  <c r="K33" i="3"/>
  <c r="L33" i="3"/>
  <c r="M33" i="3"/>
  <c r="N33" i="3"/>
  <c r="J9" i="3" l="1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D89" i="3" l="1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7" i="3"/>
  <c r="D108" i="3"/>
  <c r="D109" i="3"/>
  <c r="D110" i="3"/>
  <c r="D111" i="3"/>
  <c r="D112" i="3"/>
  <c r="D113" i="3"/>
  <c r="D88" i="3"/>
  <c r="D86" i="3"/>
  <c r="D63" i="3"/>
  <c r="D62" i="3"/>
  <c r="D36" i="3"/>
  <c r="C90" i="3"/>
  <c r="C89" i="3"/>
  <c r="C88" i="3"/>
  <c r="D87" i="3" l="1"/>
  <c r="F9" i="3"/>
  <c r="G9" i="3"/>
  <c r="H9" i="3"/>
  <c r="I9" i="3"/>
  <c r="F10" i="3"/>
  <c r="G10" i="3"/>
  <c r="H10" i="3"/>
  <c r="I10" i="3"/>
  <c r="F11" i="3"/>
  <c r="G11" i="3"/>
  <c r="H11" i="3"/>
  <c r="I11" i="3"/>
  <c r="F12" i="3"/>
  <c r="G12" i="3"/>
  <c r="H12" i="3"/>
  <c r="I12" i="3"/>
  <c r="F13" i="3"/>
  <c r="G13" i="3"/>
  <c r="H13" i="3"/>
  <c r="I13" i="3"/>
  <c r="F14" i="3"/>
  <c r="G14" i="3"/>
  <c r="H14" i="3"/>
  <c r="I14" i="3"/>
  <c r="F15" i="3"/>
  <c r="G15" i="3"/>
  <c r="H15" i="3"/>
  <c r="I15" i="3"/>
  <c r="F16" i="3"/>
  <c r="G16" i="3"/>
  <c r="H16" i="3"/>
  <c r="I16" i="3"/>
  <c r="F17" i="3"/>
  <c r="G17" i="3"/>
  <c r="H17" i="3"/>
  <c r="I17" i="3"/>
  <c r="F18" i="3"/>
  <c r="G18" i="3"/>
  <c r="H18" i="3"/>
  <c r="I18" i="3"/>
  <c r="F19" i="3"/>
  <c r="G19" i="3"/>
  <c r="H19" i="3"/>
  <c r="I19" i="3"/>
  <c r="F20" i="3"/>
  <c r="G20" i="3"/>
  <c r="H20" i="3"/>
  <c r="I20" i="3"/>
  <c r="F21" i="3"/>
  <c r="G21" i="3"/>
  <c r="H21" i="3"/>
  <c r="I21" i="3"/>
  <c r="F22" i="3"/>
  <c r="G22" i="3"/>
  <c r="H22" i="3"/>
  <c r="I22" i="3"/>
  <c r="F23" i="3"/>
  <c r="G23" i="3"/>
  <c r="H23" i="3"/>
  <c r="I23" i="3"/>
  <c r="F24" i="3"/>
  <c r="G24" i="3"/>
  <c r="H24" i="3"/>
  <c r="I24" i="3"/>
  <c r="F25" i="3"/>
  <c r="G25" i="3"/>
  <c r="H25" i="3"/>
  <c r="I25" i="3"/>
  <c r="F26" i="3"/>
  <c r="G26" i="3"/>
  <c r="H26" i="3"/>
  <c r="I26" i="3"/>
  <c r="F27" i="3"/>
  <c r="G27" i="3"/>
  <c r="H27" i="3"/>
  <c r="I27" i="3"/>
  <c r="F28" i="3"/>
  <c r="G28" i="3"/>
  <c r="H28" i="3"/>
  <c r="I28" i="3"/>
  <c r="F29" i="3"/>
  <c r="G29" i="3"/>
  <c r="H29" i="3"/>
  <c r="I29" i="3"/>
  <c r="F30" i="3"/>
  <c r="G30" i="3"/>
  <c r="H30" i="3"/>
  <c r="I30" i="3"/>
  <c r="F31" i="3"/>
  <c r="G31" i="3"/>
  <c r="H31" i="3"/>
  <c r="I31" i="3"/>
  <c r="F32" i="3"/>
  <c r="G32" i="3"/>
  <c r="H32" i="3"/>
  <c r="I32" i="3"/>
  <c r="F33" i="3"/>
  <c r="G33" i="3"/>
  <c r="H33" i="3"/>
  <c r="I33" i="3"/>
  <c r="E10" i="3"/>
  <c r="E11" i="3"/>
  <c r="E12" i="3"/>
  <c r="E13" i="3"/>
  <c r="E14" i="3"/>
  <c r="E15" i="3"/>
  <c r="E16" i="3"/>
  <c r="E17" i="3"/>
  <c r="E18" i="3"/>
  <c r="C18" i="3" s="1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9" i="3"/>
  <c r="C9" i="3" s="1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15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7" i="3"/>
  <c r="C108" i="3"/>
  <c r="C109" i="3"/>
  <c r="C110" i="3"/>
  <c r="C111" i="3"/>
  <c r="C112" i="3"/>
  <c r="C113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62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8" i="3"/>
  <c r="C59" i="3"/>
  <c r="C60" i="3"/>
  <c r="C35" i="3"/>
  <c r="N87" i="3"/>
  <c r="M87" i="3"/>
  <c r="L87" i="3"/>
  <c r="K87" i="3"/>
  <c r="J87" i="3"/>
  <c r="I87" i="3"/>
  <c r="H87" i="3"/>
  <c r="G87" i="3"/>
  <c r="F87" i="3"/>
  <c r="E87" i="3"/>
  <c r="F114" i="3"/>
  <c r="G114" i="3"/>
  <c r="H114" i="3"/>
  <c r="I114" i="3"/>
  <c r="J114" i="3"/>
  <c r="K114" i="3"/>
  <c r="L114" i="3"/>
  <c r="M114" i="3"/>
  <c r="N114" i="3"/>
  <c r="J61" i="3"/>
  <c r="K61" i="3"/>
  <c r="L61" i="3"/>
  <c r="M61" i="3"/>
  <c r="N61" i="3"/>
  <c r="F34" i="3"/>
  <c r="G34" i="3"/>
  <c r="H34" i="3"/>
  <c r="I34" i="3"/>
  <c r="J34" i="3"/>
  <c r="K34" i="3"/>
  <c r="L34" i="3"/>
  <c r="M34" i="3"/>
  <c r="N34" i="3"/>
  <c r="C20" i="3" l="1"/>
  <c r="C16" i="3"/>
  <c r="C14" i="3"/>
  <c r="C19" i="3"/>
  <c r="C33" i="3"/>
  <c r="C13" i="3"/>
  <c r="C12" i="3"/>
  <c r="C10" i="3"/>
  <c r="C61" i="3"/>
  <c r="C32" i="3"/>
  <c r="C31" i="3"/>
  <c r="C17" i="3"/>
  <c r="C22" i="3"/>
  <c r="C24" i="3"/>
  <c r="C23" i="3"/>
  <c r="C30" i="3"/>
  <c r="C11" i="3"/>
  <c r="C15" i="3"/>
  <c r="C21" i="3"/>
  <c r="C28" i="3"/>
  <c r="C27" i="3"/>
  <c r="C29" i="3"/>
  <c r="C26" i="3"/>
  <c r="C25" i="3"/>
  <c r="N8" i="3"/>
  <c r="L8" i="3"/>
  <c r="K8" i="3"/>
  <c r="M8" i="3"/>
  <c r="J8" i="3"/>
  <c r="C87" i="3"/>
  <c r="H8" i="3" l="1"/>
  <c r="G8" i="3"/>
  <c r="I8" i="3"/>
  <c r="F8" i="3"/>
  <c r="E8" i="3"/>
  <c r="E114" i="3"/>
  <c r="E61" i="3"/>
  <c r="F61" i="3"/>
  <c r="G61" i="3"/>
  <c r="H61" i="3"/>
  <c r="I61" i="3"/>
  <c r="E34" i="3"/>
  <c r="C34" i="3" l="1"/>
  <c r="D37" i="3" s="1"/>
  <c r="C114" i="3"/>
  <c r="D123" i="3" s="1"/>
  <c r="D39" i="3" l="1"/>
  <c r="D45" i="3"/>
  <c r="D49" i="3"/>
  <c r="D59" i="3"/>
  <c r="D58" i="3"/>
  <c r="D41" i="3"/>
  <c r="D56" i="3"/>
  <c r="D40" i="3"/>
  <c r="D55" i="3"/>
  <c r="D54" i="3"/>
  <c r="D53" i="3"/>
  <c r="D60" i="3"/>
  <c r="D52" i="3"/>
  <c r="D51" i="3"/>
  <c r="D35" i="3"/>
  <c r="D47" i="3"/>
  <c r="D42" i="3"/>
  <c r="D38" i="3"/>
  <c r="D44" i="3"/>
  <c r="D43" i="3"/>
  <c r="D46" i="3"/>
  <c r="D48" i="3"/>
  <c r="D50" i="3"/>
  <c r="D134" i="3"/>
  <c r="D128" i="3"/>
  <c r="D131" i="3"/>
  <c r="D139" i="3"/>
  <c r="D70" i="3"/>
  <c r="D84" i="3"/>
  <c r="D78" i="3"/>
  <c r="D115" i="3"/>
  <c r="D71" i="3"/>
  <c r="D137" i="3"/>
  <c r="C8" i="3"/>
  <c r="D23" i="3" s="1"/>
  <c r="D118" i="3"/>
  <c r="D124" i="3"/>
  <c r="D125" i="3"/>
  <c r="D133" i="3"/>
  <c r="D116" i="3"/>
  <c r="D136" i="3"/>
  <c r="D120" i="3"/>
  <c r="D119" i="3"/>
  <c r="D127" i="3"/>
  <c r="D135" i="3"/>
  <c r="D130" i="3"/>
  <c r="D117" i="3"/>
  <c r="D126" i="3"/>
  <c r="D138" i="3"/>
  <c r="D122" i="3"/>
  <c r="D132" i="3"/>
  <c r="D121" i="3"/>
  <c r="D129" i="3"/>
  <c r="D79" i="3"/>
  <c r="D65" i="3"/>
  <c r="D73" i="3"/>
  <c r="D81" i="3"/>
  <c r="D64" i="3"/>
  <c r="D72" i="3"/>
  <c r="D80" i="3"/>
  <c r="D67" i="3"/>
  <c r="D75" i="3"/>
  <c r="D83" i="3"/>
  <c r="D66" i="3"/>
  <c r="D74" i="3"/>
  <c r="D82" i="3"/>
  <c r="D69" i="3"/>
  <c r="D77" i="3"/>
  <c r="D85" i="3"/>
  <c r="D68" i="3"/>
  <c r="D76" i="3"/>
  <c r="D61" i="3" l="1"/>
  <c r="D19" i="3"/>
  <c r="D34" i="3"/>
  <c r="D114" i="3"/>
  <c r="D12" i="3"/>
  <c r="D18" i="3"/>
  <c r="D21" i="3"/>
  <c r="D16" i="3"/>
  <c r="D31" i="3"/>
  <c r="D9" i="3"/>
  <c r="D25" i="3"/>
  <c r="D32" i="3"/>
  <c r="D14" i="3"/>
  <c r="D17" i="3"/>
  <c r="D22" i="3"/>
  <c r="D15" i="3"/>
  <c r="D28" i="3"/>
  <c r="D26" i="3"/>
  <c r="D24" i="3"/>
  <c r="D33" i="3"/>
  <c r="D13" i="3"/>
  <c r="D30" i="3"/>
  <c r="D11" i="3"/>
  <c r="D20" i="3"/>
  <c r="D29" i="3"/>
  <c r="D10" i="3"/>
  <c r="D27" i="3"/>
  <c r="D8" i="3" l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ACCIDENTE.odc" keepAlive="1" name="PAIRCA-PAN01_SQL2008 SOCIALES18 VACCIDENTE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&quot;" commandType="3"/>
  </connection>
  <connection id="2" odcFile="C:\Users\libatista\Documents\Mis archivos de origen de datos\PAIRCA-PAN01_SQL2008 SOCIALES19 VACCIDENTE.odc" keepAlive="1" name="PAIRCA-PAN01_SQL2008 SOCIALES19 VACCIDENTE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&quot;" commandType="3"/>
  </connection>
  <connection id="3" odcFile="C:\Users\libatista\Documents\Mis archivos de origen de datos\PAIRCA-PAN01_SQL2008 SOCIALES20 VACCIDENTE.odc" keepAlive="1" name="PAIRCA-PAN01_SQL2008 SOCIALES20 VACCIDENTE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ACCIDENTE&quot;" commandType="3"/>
  </connection>
  <connection id="4" odcFile="C:\Users\libatista\Documents\Mis archivos de origen de datos\PAIRCA-PAN01_SQL2008 SOCIALES21 VACCIDENTE.odc" keepAlive="1" name="PAIRCA-PAN01_SQL2008 SOCIALES21 VACCIDENTE1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ACCIDENTE&quot;" commandType="3"/>
  </connection>
  <connection id="5" odcFile="C:\Users\libatista\Documents\Mis archivos de origen de datos\PAIRCA-PAN01_SQL2008 SOCIALES22 VACCIDENTE.odc" keepAlive="1" name="PAIRCA-PAN01_SQL2008 SOCIALES22 VACCIDENTE" type="5" refreshedVersion="5">
    <dbPr connection="Provider=SQLOLEDB.1;Integrated Security=SSPI;Persist Security Info=True;Initial Catalog=SOCIALES22;Data Source=PAIRCA-PAN01\SQL2008;Use Procedure for Prepare=1;Auto Translate=True;Packet Size=4096;Workstation ID=INEC_SOCIALES03;Use Encryption for Data=False;Tag with column collation when possible=False" command="&quot;SOCIALES22&quot;.&quot;dbo&quot;.&quot;VACCIDENTE&quot;" commandType="3"/>
  </connection>
  <connection id="6" odcFile="C:\Users\libatista\Documents\Mis archivos de origen de datos\PAIRCA-PAN01_SQL2008 SOCIALES23 VACCIDENTE.odc" keepAlive="1" name="PAIRCA-PAN01_SQL2008 SOCIALES23 VACCIDENTE" type="5" refreshedVersion="5">
    <dbPr connection="Provider=SQLOLEDB.1;Integrated Security=SSPI;Persist Security Info=True;Initial Catalog=SOCIALES23;Data Source=PAIRCA-PAN01\SQL2008;Use Procedure for Prepare=1;Auto Translate=True;Packet Size=4096;Workstation ID=INEC_SOCIALES03;Use Encryption for Data=False;Tag with column collation when possible=False" command="&quot;SOCIALES23&quot;.&quot;dbo&quot;.&quot;VACCIDENTE&quot;" commandType="3"/>
  </connection>
  <connection id="7" odcFile="C:\Users\libatista\Documents\Mis archivos de origen de datos\PAIRCA-PAN01_SQL2008 SOCIALES24 VACCIDENTE.odc" keepAlive="1" name="PAIRCA-PAN01_SQL2008 SOCIALES24 VACCIDENTE" type="5" refreshedVersion="5">
    <dbPr connection="Provider=SQLOLEDB.1;Integrated Security=SSPI;Persist Security Info=True;Initial Catalog=SOCIALES24;Data Source=PAIRCA-PAN01\SQL2008;Use Procedure for Prepare=1;Auto Translate=True;Packet Size=4096;Workstation ID=INEC_SOCIALES03;Use Encryption for Data=False;Tag with column collation when possible=False" command="&quot;SOCIALES24&quot;.&quot;dbo&quot;.&quot;VACCIDENTE&quot;" commandType="3"/>
  </connection>
  <connection id="8" odcFile="C:\Users\libatista\Documents\Mis archivos de origen de datos\SV_SIEGPA SOCIALES17 VACCIDENTE.odc" keepAlive="1" name="SV_SIEGPA SOCIALES17 VACCIDENTE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&quot;" commandType="3"/>
  </connection>
</connections>
</file>

<file path=xl/sharedStrings.xml><?xml version="1.0" encoding="utf-8"?>
<sst xmlns="http://schemas.openxmlformats.org/spreadsheetml/2006/main" count="522" uniqueCount="54">
  <si>
    <t>Hora</t>
  </si>
  <si>
    <t>Accidentes de tránsito</t>
  </si>
  <si>
    <t>Total</t>
  </si>
  <si>
    <t>Clase</t>
  </si>
  <si>
    <t>Atropello</t>
  </si>
  <si>
    <t>1 a.m.</t>
  </si>
  <si>
    <t>1 p.m.</t>
  </si>
  <si>
    <t>10 a.m.</t>
  </si>
  <si>
    <t>10 p.m.</t>
  </si>
  <si>
    <t>11 a.m.</t>
  </si>
  <si>
    <t>11 p.m.</t>
  </si>
  <si>
    <t>12 m.</t>
  </si>
  <si>
    <t>12 p.m.</t>
  </si>
  <si>
    <t>2 a.m.</t>
  </si>
  <si>
    <t>2 p.m.</t>
  </si>
  <si>
    <t>3 a.m.</t>
  </si>
  <si>
    <t>3 p.m.</t>
  </si>
  <si>
    <t>4 a.m.</t>
  </si>
  <si>
    <t>4 p.m.</t>
  </si>
  <si>
    <t>5 a.m.</t>
  </si>
  <si>
    <t>5 p.m.</t>
  </si>
  <si>
    <t>6 a.m.</t>
  </si>
  <si>
    <t>6 p.m.</t>
  </si>
  <si>
    <t>7 a.m.</t>
  </si>
  <si>
    <t>7 p.m.</t>
  </si>
  <si>
    <t>8 a.m.</t>
  </si>
  <si>
    <t>8 p.m.</t>
  </si>
  <si>
    <t>9 a.m.</t>
  </si>
  <si>
    <t>9 p.m.</t>
  </si>
  <si>
    <t>No especificada</t>
  </si>
  <si>
    <t xml:space="preserve">Colisión con objeto fijo </t>
  </si>
  <si>
    <t>Distrito de Panamá</t>
  </si>
  <si>
    <t>Distrito de San Miguelito</t>
  </si>
  <si>
    <t>Resto de la República</t>
  </si>
  <si>
    <t>Fuente: Departamento de Operaciones del Tránsito de la Policía Nacional.</t>
  </si>
  <si>
    <t>Distrito de Panamá: (Continuación)</t>
  </si>
  <si>
    <t>-</t>
  </si>
  <si>
    <t>- Cantidad nula o cero.</t>
  </si>
  <si>
    <t>Porcentaje  (1)</t>
  </si>
  <si>
    <t>TOTAL</t>
  </si>
  <si>
    <t xml:space="preserve">Colisión </t>
  </si>
  <si>
    <t>Vuelco (Caída en cuneta)</t>
  </si>
  <si>
    <t>Caída de persona o cosa del vehículo en marcha</t>
  </si>
  <si>
    <t>Colisión y vuelco</t>
  </si>
  <si>
    <t>Colisión y atropello</t>
  </si>
  <si>
    <t>Atropello y colisión</t>
  </si>
  <si>
    <t>Atropello y vuelco</t>
  </si>
  <si>
    <t>ARRAIJÁN Y RESTO DE LA REPÚBLICA, POR CLASE, SEGÚN HORA: AÑO 2024</t>
  </si>
  <si>
    <t>Distrito de Arraiján</t>
  </si>
  <si>
    <t>(2) Incluye atropello y fuga con base en los casos registrados por denuncias.</t>
  </si>
  <si>
    <t>Atropello y fuga (2)</t>
  </si>
  <si>
    <t>Distrito de Arraiján: (Continuación)</t>
  </si>
  <si>
    <t>Cuadro 9. ACCIDENTES DE TRÁNSITO EN LA REPÚBLICA, DISTRITOS DE PANAMÁ, SAN MIGUELITO,</t>
  </si>
  <si>
    <t>(1) De existir diferencia entre el total y los parciales, se debe al redondeo.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</si>
</sst>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#,##0;[Red]#,##0"/>
    <numFmt numFmtId="166" formatCode="#,##0;&quot;-&quot;;&quot;-&quot;"/>
    <numFmt numFmtId="167" formatCode="0.0"/>
  </numFmts>
  <fonts count="3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CA6CE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Fill="1"/>
    <xf numFmtId="3" fontId="1" fillId="0" borderId="0" xfId="0" applyNumberFormat="1" applyFont="1" applyFill="1" applyAlignment="1">
      <alignment horizontal="center"/>
    </xf>
    <xf numFmtId="3" fontId="1" fillId="0" borderId="0" xfId="0" applyNumberFormat="1" applyFont="1" applyFill="1" applyAlignment="1"/>
    <xf numFmtId="164" fontId="1" fillId="0" borderId="8" xfId="0" applyNumberFormat="1" applyFont="1" applyFill="1" applyBorder="1" applyAlignment="1">
      <alignment horizontal="right"/>
    </xf>
    <xf numFmtId="0" fontId="1" fillId="0" borderId="3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1" fillId="0" borderId="4" xfId="0" applyFont="1" applyFill="1" applyBorder="1"/>
    <xf numFmtId="0" fontId="1" fillId="0" borderId="5" xfId="0" applyFont="1" applyFill="1" applyBorder="1"/>
    <xf numFmtId="3" fontId="1" fillId="0" borderId="6" xfId="0" applyNumberFormat="1" applyFont="1" applyFill="1" applyBorder="1" applyAlignment="1">
      <alignment horizontal="right"/>
    </xf>
    <xf numFmtId="164" fontId="1" fillId="0" borderId="6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/>
    <xf numFmtId="3" fontId="1" fillId="0" borderId="0" xfId="0" applyNumberFormat="1" applyFont="1" applyFill="1"/>
    <xf numFmtId="164" fontId="2" fillId="0" borderId="8" xfId="0" applyNumberFormat="1" applyFont="1" applyFill="1" applyBorder="1" applyAlignment="1">
      <alignment horizontal="right"/>
    </xf>
    <xf numFmtId="0" fontId="1" fillId="0" borderId="0" xfId="0" applyFont="1" applyFill="1" applyBorder="1"/>
    <xf numFmtId="0" fontId="2" fillId="0" borderId="0" xfId="0" applyFont="1" applyFill="1"/>
    <xf numFmtId="3" fontId="1" fillId="0" borderId="0" xfId="0" applyNumberFormat="1" applyFont="1" applyFill="1" applyBorder="1" applyAlignment="1">
      <alignment horizontal="right"/>
    </xf>
    <xf numFmtId="0" fontId="1" fillId="0" borderId="0" xfId="0" applyFont="1"/>
    <xf numFmtId="0" fontId="2" fillId="0" borderId="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3" fontId="2" fillId="0" borderId="8" xfId="0" applyNumberFormat="1" applyFont="1" applyFill="1" applyBorder="1" applyAlignment="1">
      <alignment horizontal="center" vertical="center" wrapText="1"/>
    </xf>
    <xf numFmtId="3" fontId="2" fillId="0" borderId="9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/>
    <xf numFmtId="164" fontId="1" fillId="0" borderId="0" xfId="0" applyNumberFormat="1" applyFont="1" applyFill="1" applyBorder="1" applyAlignment="1">
      <alignment horizontal="right"/>
    </xf>
    <xf numFmtId="49" fontId="0" fillId="0" borderId="0" xfId="0" quotePrefix="1" applyNumberFormat="1" applyFont="1" applyAlignment="1">
      <alignment horizontal="left"/>
    </xf>
    <xf numFmtId="164" fontId="2" fillId="0" borderId="8" xfId="0" applyNumberFormat="1" applyFont="1" applyFill="1" applyBorder="1"/>
    <xf numFmtId="165" fontId="2" fillId="0" borderId="8" xfId="0" applyNumberFormat="1" applyFont="1" applyFill="1" applyBorder="1"/>
    <xf numFmtId="165" fontId="2" fillId="0" borderId="8" xfId="0" applyNumberFormat="1" applyFont="1" applyFill="1" applyBorder="1" applyAlignment="1">
      <alignment horizontal="right"/>
    </xf>
    <xf numFmtId="165" fontId="2" fillId="0" borderId="9" xfId="0" applyNumberFormat="1" applyFont="1" applyFill="1" applyBorder="1"/>
    <xf numFmtId="165" fontId="2" fillId="0" borderId="9" xfId="0" applyNumberFormat="1" applyFont="1" applyFill="1" applyBorder="1" applyAlignment="1">
      <alignment horizontal="right"/>
    </xf>
    <xf numFmtId="165" fontId="1" fillId="0" borderId="8" xfId="0" applyNumberFormat="1" applyFont="1" applyFill="1" applyBorder="1" applyAlignment="1">
      <alignment horizontal="right"/>
    </xf>
    <xf numFmtId="166" fontId="1" fillId="0" borderId="0" xfId="0" applyNumberFormat="1" applyFont="1" applyFill="1" applyBorder="1"/>
    <xf numFmtId="0" fontId="0" fillId="0" borderId="0" xfId="0" applyFont="1" applyFill="1"/>
    <xf numFmtId="165" fontId="2" fillId="0" borderId="0" xfId="0" applyNumberFormat="1" applyFont="1" applyFill="1" applyBorder="1" applyAlignment="1">
      <alignment horizontal="right"/>
    </xf>
    <xf numFmtId="165" fontId="0" fillId="0" borderId="8" xfId="0" applyNumberFormat="1" applyFont="1" applyFill="1" applyBorder="1" applyAlignment="1">
      <alignment horizontal="right"/>
    </xf>
    <xf numFmtId="0" fontId="1" fillId="0" borderId="8" xfId="0" applyFont="1" applyFill="1" applyBorder="1" applyAlignment="1">
      <alignment horizontal="right"/>
    </xf>
    <xf numFmtId="0" fontId="1" fillId="0" borderId="0" xfId="0" applyFont="1" applyFill="1" applyAlignment="1">
      <alignment horizontal="right"/>
    </xf>
    <xf numFmtId="0" fontId="1" fillId="0" borderId="6" xfId="0" applyFont="1" applyFill="1" applyBorder="1" applyAlignment="1">
      <alignment horizontal="right"/>
    </xf>
    <xf numFmtId="0" fontId="1" fillId="0" borderId="7" xfId="0" applyFont="1" applyFill="1" applyBorder="1" applyAlignment="1">
      <alignment horizontal="right"/>
    </xf>
    <xf numFmtId="49" fontId="1" fillId="0" borderId="0" xfId="0" applyNumberFormat="1" applyFont="1" applyFill="1" applyAlignment="1">
      <alignment horizontal="right"/>
    </xf>
    <xf numFmtId="0" fontId="0" fillId="0" borderId="0" xfId="0" applyFont="1" applyFill="1" applyAlignment="1">
      <alignment horizontal="right"/>
    </xf>
    <xf numFmtId="166" fontId="2" fillId="2" borderId="10" xfId="0" applyNumberFormat="1" applyFont="1" applyFill="1" applyBorder="1" applyAlignment="1">
      <alignment horizontal="center" vertical="center" wrapText="1"/>
    </xf>
    <xf numFmtId="166" fontId="2" fillId="2" borderId="11" xfId="0" applyNumberFormat="1" applyFont="1" applyFill="1" applyBorder="1" applyAlignment="1">
      <alignment horizontal="center" vertical="center" wrapText="1"/>
    </xf>
    <xf numFmtId="167" fontId="1" fillId="0" borderId="0" xfId="0" applyNumberFormat="1" applyFont="1" applyFill="1"/>
    <xf numFmtId="0" fontId="1" fillId="0" borderId="0" xfId="0" applyFont="1" applyAlignment="1">
      <alignment vertical="center"/>
    </xf>
    <xf numFmtId="3" fontId="2" fillId="0" borderId="0" xfId="0" applyNumberFormat="1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3" fontId="2" fillId="2" borderId="9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3" fontId="2" fillId="2" borderId="12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166" fontId="2" fillId="0" borderId="8" xfId="0" applyNumberFormat="1" applyFont="1" applyFill="1" applyBorder="1"/>
    <xf numFmtId="166" fontId="2" fillId="0" borderId="9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0"/>
  <sheetViews>
    <sheetView tabSelected="1" zoomScaleNormal="100" workbookViewId="0">
      <selection activeCell="L30" sqref="L30"/>
    </sheetView>
  </sheetViews>
  <sheetFormatPr baseColWidth="10" defaultRowHeight="15" customHeight="1" x14ac:dyDescent="0.2"/>
  <cols>
    <col min="1" max="1" width="3.7109375" style="1" customWidth="1"/>
    <col min="2" max="2" width="26.28515625" style="1" customWidth="1"/>
    <col min="3" max="3" width="8" style="12" customWidth="1"/>
    <col min="4" max="4" width="11" style="12" customWidth="1"/>
    <col min="5" max="5" width="8.7109375" style="12" customWidth="1"/>
    <col min="6" max="6" width="8.5703125" style="12" customWidth="1"/>
    <col min="7" max="7" width="8" style="12" customWidth="1"/>
    <col min="8" max="8" width="9.28515625" style="3" customWidth="1"/>
    <col min="9" max="9" width="10" style="3" customWidth="1"/>
    <col min="10" max="10" width="8.42578125" style="1" customWidth="1"/>
    <col min="11" max="11" width="9.5703125" style="1" customWidth="1"/>
    <col min="12" max="12" width="9.140625" style="1" customWidth="1"/>
    <col min="13" max="14" width="9.42578125" style="1" customWidth="1"/>
    <col min="15" max="15" width="11.42578125" style="14" customWidth="1"/>
    <col min="16" max="198" width="11.42578125" style="1"/>
    <col min="199" max="199" width="3.7109375" style="1" customWidth="1"/>
    <col min="200" max="200" width="36.28515625" style="1" customWidth="1"/>
    <col min="201" max="201" width="10.140625" style="1" customWidth="1"/>
    <col min="202" max="202" width="13.28515625" style="1" customWidth="1"/>
    <col min="203" max="203" width="10.5703125" style="1" customWidth="1"/>
    <col min="204" max="204" width="11.42578125" style="1" customWidth="1"/>
    <col min="205" max="205" width="9.140625" style="1" customWidth="1"/>
    <col min="206" max="454" width="11.42578125" style="1"/>
    <col min="455" max="455" width="3.7109375" style="1" customWidth="1"/>
    <col min="456" max="456" width="36.28515625" style="1" customWidth="1"/>
    <col min="457" max="457" width="10.140625" style="1" customWidth="1"/>
    <col min="458" max="458" width="13.28515625" style="1" customWidth="1"/>
    <col min="459" max="459" width="10.5703125" style="1" customWidth="1"/>
    <col min="460" max="460" width="11.42578125" style="1" customWidth="1"/>
    <col min="461" max="461" width="9.140625" style="1" customWidth="1"/>
    <col min="462" max="710" width="11.42578125" style="1"/>
    <col min="711" max="711" width="3.7109375" style="1" customWidth="1"/>
    <col min="712" max="712" width="36.28515625" style="1" customWidth="1"/>
    <col min="713" max="713" width="10.140625" style="1" customWidth="1"/>
    <col min="714" max="714" width="13.28515625" style="1" customWidth="1"/>
    <col min="715" max="715" width="10.5703125" style="1" customWidth="1"/>
    <col min="716" max="716" width="11.42578125" style="1" customWidth="1"/>
    <col min="717" max="717" width="9.140625" style="1" customWidth="1"/>
    <col min="718" max="966" width="11.42578125" style="1"/>
    <col min="967" max="967" width="3.7109375" style="1" customWidth="1"/>
    <col min="968" max="968" width="36.28515625" style="1" customWidth="1"/>
    <col min="969" max="969" width="10.140625" style="1" customWidth="1"/>
    <col min="970" max="970" width="13.28515625" style="1" customWidth="1"/>
    <col min="971" max="971" width="10.5703125" style="1" customWidth="1"/>
    <col min="972" max="972" width="11.42578125" style="1" customWidth="1"/>
    <col min="973" max="973" width="9.140625" style="1" customWidth="1"/>
    <col min="974" max="1222" width="11.42578125" style="1"/>
    <col min="1223" max="1223" width="3.7109375" style="1" customWidth="1"/>
    <col min="1224" max="1224" width="36.28515625" style="1" customWidth="1"/>
    <col min="1225" max="1225" width="10.140625" style="1" customWidth="1"/>
    <col min="1226" max="1226" width="13.28515625" style="1" customWidth="1"/>
    <col min="1227" max="1227" width="10.5703125" style="1" customWidth="1"/>
    <col min="1228" max="1228" width="11.42578125" style="1" customWidth="1"/>
    <col min="1229" max="1229" width="9.140625" style="1" customWidth="1"/>
    <col min="1230" max="1478" width="11.42578125" style="1"/>
    <col min="1479" max="1479" width="3.7109375" style="1" customWidth="1"/>
    <col min="1480" max="1480" width="36.28515625" style="1" customWidth="1"/>
    <col min="1481" max="1481" width="10.140625" style="1" customWidth="1"/>
    <col min="1482" max="1482" width="13.28515625" style="1" customWidth="1"/>
    <col min="1483" max="1483" width="10.5703125" style="1" customWidth="1"/>
    <col min="1484" max="1484" width="11.42578125" style="1" customWidth="1"/>
    <col min="1485" max="1485" width="9.140625" style="1" customWidth="1"/>
    <col min="1486" max="1734" width="11.42578125" style="1"/>
    <col min="1735" max="1735" width="3.7109375" style="1" customWidth="1"/>
    <col min="1736" max="1736" width="36.28515625" style="1" customWidth="1"/>
    <col min="1737" max="1737" width="10.140625" style="1" customWidth="1"/>
    <col min="1738" max="1738" width="13.28515625" style="1" customWidth="1"/>
    <col min="1739" max="1739" width="10.5703125" style="1" customWidth="1"/>
    <col min="1740" max="1740" width="11.42578125" style="1" customWidth="1"/>
    <col min="1741" max="1741" width="9.140625" style="1" customWidth="1"/>
    <col min="1742" max="1990" width="11.42578125" style="1"/>
    <col min="1991" max="1991" width="3.7109375" style="1" customWidth="1"/>
    <col min="1992" max="1992" width="36.28515625" style="1" customWidth="1"/>
    <col min="1993" max="1993" width="10.140625" style="1" customWidth="1"/>
    <col min="1994" max="1994" width="13.28515625" style="1" customWidth="1"/>
    <col min="1995" max="1995" width="10.5703125" style="1" customWidth="1"/>
    <col min="1996" max="1996" width="11.42578125" style="1" customWidth="1"/>
    <col min="1997" max="1997" width="9.140625" style="1" customWidth="1"/>
    <col min="1998" max="2246" width="11.42578125" style="1"/>
    <col min="2247" max="2247" width="3.7109375" style="1" customWidth="1"/>
    <col min="2248" max="2248" width="36.28515625" style="1" customWidth="1"/>
    <col min="2249" max="2249" width="10.140625" style="1" customWidth="1"/>
    <col min="2250" max="2250" width="13.28515625" style="1" customWidth="1"/>
    <col min="2251" max="2251" width="10.5703125" style="1" customWidth="1"/>
    <col min="2252" max="2252" width="11.42578125" style="1" customWidth="1"/>
    <col min="2253" max="2253" width="9.140625" style="1" customWidth="1"/>
    <col min="2254" max="2502" width="11.42578125" style="1"/>
    <col min="2503" max="2503" width="3.7109375" style="1" customWidth="1"/>
    <col min="2504" max="2504" width="36.28515625" style="1" customWidth="1"/>
    <col min="2505" max="2505" width="10.140625" style="1" customWidth="1"/>
    <col min="2506" max="2506" width="13.28515625" style="1" customWidth="1"/>
    <col min="2507" max="2507" width="10.5703125" style="1" customWidth="1"/>
    <col min="2508" max="2508" width="11.42578125" style="1" customWidth="1"/>
    <col min="2509" max="2509" width="9.140625" style="1" customWidth="1"/>
    <col min="2510" max="2758" width="11.42578125" style="1"/>
    <col min="2759" max="2759" width="3.7109375" style="1" customWidth="1"/>
    <col min="2760" max="2760" width="36.28515625" style="1" customWidth="1"/>
    <col min="2761" max="2761" width="10.140625" style="1" customWidth="1"/>
    <col min="2762" max="2762" width="13.28515625" style="1" customWidth="1"/>
    <col min="2763" max="2763" width="10.5703125" style="1" customWidth="1"/>
    <col min="2764" max="2764" width="11.42578125" style="1" customWidth="1"/>
    <col min="2765" max="2765" width="9.140625" style="1" customWidth="1"/>
    <col min="2766" max="3014" width="11.42578125" style="1"/>
    <col min="3015" max="3015" width="3.7109375" style="1" customWidth="1"/>
    <col min="3016" max="3016" width="36.28515625" style="1" customWidth="1"/>
    <col min="3017" max="3017" width="10.140625" style="1" customWidth="1"/>
    <col min="3018" max="3018" width="13.28515625" style="1" customWidth="1"/>
    <col min="3019" max="3019" width="10.5703125" style="1" customWidth="1"/>
    <col min="3020" max="3020" width="11.42578125" style="1" customWidth="1"/>
    <col min="3021" max="3021" width="9.140625" style="1" customWidth="1"/>
    <col min="3022" max="3270" width="11.42578125" style="1"/>
    <col min="3271" max="3271" width="3.7109375" style="1" customWidth="1"/>
    <col min="3272" max="3272" width="36.28515625" style="1" customWidth="1"/>
    <col min="3273" max="3273" width="10.140625" style="1" customWidth="1"/>
    <col min="3274" max="3274" width="13.28515625" style="1" customWidth="1"/>
    <col min="3275" max="3275" width="10.5703125" style="1" customWidth="1"/>
    <col min="3276" max="3276" width="11.42578125" style="1" customWidth="1"/>
    <col min="3277" max="3277" width="9.140625" style="1" customWidth="1"/>
    <col min="3278" max="3526" width="11.42578125" style="1"/>
    <col min="3527" max="3527" width="3.7109375" style="1" customWidth="1"/>
    <col min="3528" max="3528" width="36.28515625" style="1" customWidth="1"/>
    <col min="3529" max="3529" width="10.140625" style="1" customWidth="1"/>
    <col min="3530" max="3530" width="13.28515625" style="1" customWidth="1"/>
    <col min="3531" max="3531" width="10.5703125" style="1" customWidth="1"/>
    <col min="3532" max="3532" width="11.42578125" style="1" customWidth="1"/>
    <col min="3533" max="3533" width="9.140625" style="1" customWidth="1"/>
    <col min="3534" max="3782" width="11.42578125" style="1"/>
    <col min="3783" max="3783" width="3.7109375" style="1" customWidth="1"/>
    <col min="3784" max="3784" width="36.28515625" style="1" customWidth="1"/>
    <col min="3785" max="3785" width="10.140625" style="1" customWidth="1"/>
    <col min="3786" max="3786" width="13.28515625" style="1" customWidth="1"/>
    <col min="3787" max="3787" width="10.5703125" style="1" customWidth="1"/>
    <col min="3788" max="3788" width="11.42578125" style="1" customWidth="1"/>
    <col min="3789" max="3789" width="9.140625" style="1" customWidth="1"/>
    <col min="3790" max="4038" width="11.42578125" style="1"/>
    <col min="4039" max="4039" width="3.7109375" style="1" customWidth="1"/>
    <col min="4040" max="4040" width="36.28515625" style="1" customWidth="1"/>
    <col min="4041" max="4041" width="10.140625" style="1" customWidth="1"/>
    <col min="4042" max="4042" width="13.28515625" style="1" customWidth="1"/>
    <col min="4043" max="4043" width="10.5703125" style="1" customWidth="1"/>
    <col min="4044" max="4044" width="11.42578125" style="1" customWidth="1"/>
    <col min="4045" max="4045" width="9.140625" style="1" customWidth="1"/>
    <col min="4046" max="4294" width="11.42578125" style="1"/>
    <col min="4295" max="4295" width="3.7109375" style="1" customWidth="1"/>
    <col min="4296" max="4296" width="36.28515625" style="1" customWidth="1"/>
    <col min="4297" max="4297" width="10.140625" style="1" customWidth="1"/>
    <col min="4298" max="4298" width="13.28515625" style="1" customWidth="1"/>
    <col min="4299" max="4299" width="10.5703125" style="1" customWidth="1"/>
    <col min="4300" max="4300" width="11.42578125" style="1" customWidth="1"/>
    <col min="4301" max="4301" width="9.140625" style="1" customWidth="1"/>
    <col min="4302" max="4550" width="11.42578125" style="1"/>
    <col min="4551" max="4551" width="3.7109375" style="1" customWidth="1"/>
    <col min="4552" max="4552" width="36.28515625" style="1" customWidth="1"/>
    <col min="4553" max="4553" width="10.140625" style="1" customWidth="1"/>
    <col min="4554" max="4554" width="13.28515625" style="1" customWidth="1"/>
    <col min="4555" max="4555" width="10.5703125" style="1" customWidth="1"/>
    <col min="4556" max="4556" width="11.42578125" style="1" customWidth="1"/>
    <col min="4557" max="4557" width="9.140625" style="1" customWidth="1"/>
    <col min="4558" max="4806" width="11.42578125" style="1"/>
    <col min="4807" max="4807" width="3.7109375" style="1" customWidth="1"/>
    <col min="4808" max="4808" width="36.28515625" style="1" customWidth="1"/>
    <col min="4809" max="4809" width="10.140625" style="1" customWidth="1"/>
    <col min="4810" max="4810" width="13.28515625" style="1" customWidth="1"/>
    <col min="4811" max="4811" width="10.5703125" style="1" customWidth="1"/>
    <col min="4812" max="4812" width="11.42578125" style="1" customWidth="1"/>
    <col min="4813" max="4813" width="9.140625" style="1" customWidth="1"/>
    <col min="4814" max="5062" width="11.42578125" style="1"/>
    <col min="5063" max="5063" width="3.7109375" style="1" customWidth="1"/>
    <col min="5064" max="5064" width="36.28515625" style="1" customWidth="1"/>
    <col min="5065" max="5065" width="10.140625" style="1" customWidth="1"/>
    <col min="5066" max="5066" width="13.28515625" style="1" customWidth="1"/>
    <col min="5067" max="5067" width="10.5703125" style="1" customWidth="1"/>
    <col min="5068" max="5068" width="11.42578125" style="1" customWidth="1"/>
    <col min="5069" max="5069" width="9.140625" style="1" customWidth="1"/>
    <col min="5070" max="5318" width="11.42578125" style="1"/>
    <col min="5319" max="5319" width="3.7109375" style="1" customWidth="1"/>
    <col min="5320" max="5320" width="36.28515625" style="1" customWidth="1"/>
    <col min="5321" max="5321" width="10.140625" style="1" customWidth="1"/>
    <col min="5322" max="5322" width="13.28515625" style="1" customWidth="1"/>
    <col min="5323" max="5323" width="10.5703125" style="1" customWidth="1"/>
    <col min="5324" max="5324" width="11.42578125" style="1" customWidth="1"/>
    <col min="5325" max="5325" width="9.140625" style="1" customWidth="1"/>
    <col min="5326" max="5574" width="11.42578125" style="1"/>
    <col min="5575" max="5575" width="3.7109375" style="1" customWidth="1"/>
    <col min="5576" max="5576" width="36.28515625" style="1" customWidth="1"/>
    <col min="5577" max="5577" width="10.140625" style="1" customWidth="1"/>
    <col min="5578" max="5578" width="13.28515625" style="1" customWidth="1"/>
    <col min="5579" max="5579" width="10.5703125" style="1" customWidth="1"/>
    <col min="5580" max="5580" width="11.42578125" style="1" customWidth="1"/>
    <col min="5581" max="5581" width="9.140625" style="1" customWidth="1"/>
    <col min="5582" max="5830" width="11.42578125" style="1"/>
    <col min="5831" max="5831" width="3.7109375" style="1" customWidth="1"/>
    <col min="5832" max="5832" width="36.28515625" style="1" customWidth="1"/>
    <col min="5833" max="5833" width="10.140625" style="1" customWidth="1"/>
    <col min="5834" max="5834" width="13.28515625" style="1" customWidth="1"/>
    <col min="5835" max="5835" width="10.5703125" style="1" customWidth="1"/>
    <col min="5836" max="5836" width="11.42578125" style="1" customWidth="1"/>
    <col min="5837" max="5837" width="9.140625" style="1" customWidth="1"/>
    <col min="5838" max="6086" width="11.42578125" style="1"/>
    <col min="6087" max="6087" width="3.7109375" style="1" customWidth="1"/>
    <col min="6088" max="6088" width="36.28515625" style="1" customWidth="1"/>
    <col min="6089" max="6089" width="10.140625" style="1" customWidth="1"/>
    <col min="6090" max="6090" width="13.28515625" style="1" customWidth="1"/>
    <col min="6091" max="6091" width="10.5703125" style="1" customWidth="1"/>
    <col min="6092" max="6092" width="11.42578125" style="1" customWidth="1"/>
    <col min="6093" max="6093" width="9.140625" style="1" customWidth="1"/>
    <col min="6094" max="6342" width="11.42578125" style="1"/>
    <col min="6343" max="6343" width="3.7109375" style="1" customWidth="1"/>
    <col min="6344" max="6344" width="36.28515625" style="1" customWidth="1"/>
    <col min="6345" max="6345" width="10.140625" style="1" customWidth="1"/>
    <col min="6346" max="6346" width="13.28515625" style="1" customWidth="1"/>
    <col min="6347" max="6347" width="10.5703125" style="1" customWidth="1"/>
    <col min="6348" max="6348" width="11.42578125" style="1" customWidth="1"/>
    <col min="6349" max="6349" width="9.140625" style="1" customWidth="1"/>
    <col min="6350" max="6598" width="11.42578125" style="1"/>
    <col min="6599" max="6599" width="3.7109375" style="1" customWidth="1"/>
    <col min="6600" max="6600" width="36.28515625" style="1" customWidth="1"/>
    <col min="6601" max="6601" width="10.140625" style="1" customWidth="1"/>
    <col min="6602" max="6602" width="13.28515625" style="1" customWidth="1"/>
    <col min="6603" max="6603" width="10.5703125" style="1" customWidth="1"/>
    <col min="6604" max="6604" width="11.42578125" style="1" customWidth="1"/>
    <col min="6605" max="6605" width="9.140625" style="1" customWidth="1"/>
    <col min="6606" max="6854" width="11.42578125" style="1"/>
    <col min="6855" max="6855" width="3.7109375" style="1" customWidth="1"/>
    <col min="6856" max="6856" width="36.28515625" style="1" customWidth="1"/>
    <col min="6857" max="6857" width="10.140625" style="1" customWidth="1"/>
    <col min="6858" max="6858" width="13.28515625" style="1" customWidth="1"/>
    <col min="6859" max="6859" width="10.5703125" style="1" customWidth="1"/>
    <col min="6860" max="6860" width="11.42578125" style="1" customWidth="1"/>
    <col min="6861" max="6861" width="9.140625" style="1" customWidth="1"/>
    <col min="6862" max="7110" width="11.42578125" style="1"/>
    <col min="7111" max="7111" width="3.7109375" style="1" customWidth="1"/>
    <col min="7112" max="7112" width="36.28515625" style="1" customWidth="1"/>
    <col min="7113" max="7113" width="10.140625" style="1" customWidth="1"/>
    <col min="7114" max="7114" width="13.28515625" style="1" customWidth="1"/>
    <col min="7115" max="7115" width="10.5703125" style="1" customWidth="1"/>
    <col min="7116" max="7116" width="11.42578125" style="1" customWidth="1"/>
    <col min="7117" max="7117" width="9.140625" style="1" customWidth="1"/>
    <col min="7118" max="7366" width="11.42578125" style="1"/>
    <col min="7367" max="7367" width="3.7109375" style="1" customWidth="1"/>
    <col min="7368" max="7368" width="36.28515625" style="1" customWidth="1"/>
    <col min="7369" max="7369" width="10.140625" style="1" customWidth="1"/>
    <col min="7370" max="7370" width="13.28515625" style="1" customWidth="1"/>
    <col min="7371" max="7371" width="10.5703125" style="1" customWidth="1"/>
    <col min="7372" max="7372" width="11.42578125" style="1" customWidth="1"/>
    <col min="7373" max="7373" width="9.140625" style="1" customWidth="1"/>
    <col min="7374" max="7622" width="11.42578125" style="1"/>
    <col min="7623" max="7623" width="3.7109375" style="1" customWidth="1"/>
    <col min="7624" max="7624" width="36.28515625" style="1" customWidth="1"/>
    <col min="7625" max="7625" width="10.140625" style="1" customWidth="1"/>
    <col min="7626" max="7626" width="13.28515625" style="1" customWidth="1"/>
    <col min="7627" max="7627" width="10.5703125" style="1" customWidth="1"/>
    <col min="7628" max="7628" width="11.42578125" style="1" customWidth="1"/>
    <col min="7629" max="7629" width="9.140625" style="1" customWidth="1"/>
    <col min="7630" max="7878" width="11.42578125" style="1"/>
    <col min="7879" max="7879" width="3.7109375" style="1" customWidth="1"/>
    <col min="7880" max="7880" width="36.28515625" style="1" customWidth="1"/>
    <col min="7881" max="7881" width="10.140625" style="1" customWidth="1"/>
    <col min="7882" max="7882" width="13.28515625" style="1" customWidth="1"/>
    <col min="7883" max="7883" width="10.5703125" style="1" customWidth="1"/>
    <col min="7884" max="7884" width="11.42578125" style="1" customWidth="1"/>
    <col min="7885" max="7885" width="9.140625" style="1" customWidth="1"/>
    <col min="7886" max="8134" width="11.42578125" style="1"/>
    <col min="8135" max="8135" width="3.7109375" style="1" customWidth="1"/>
    <col min="8136" max="8136" width="36.28515625" style="1" customWidth="1"/>
    <col min="8137" max="8137" width="10.140625" style="1" customWidth="1"/>
    <col min="8138" max="8138" width="13.28515625" style="1" customWidth="1"/>
    <col min="8139" max="8139" width="10.5703125" style="1" customWidth="1"/>
    <col min="8140" max="8140" width="11.42578125" style="1" customWidth="1"/>
    <col min="8141" max="8141" width="9.140625" style="1" customWidth="1"/>
    <col min="8142" max="8390" width="11.42578125" style="1"/>
    <col min="8391" max="8391" width="3.7109375" style="1" customWidth="1"/>
    <col min="8392" max="8392" width="36.28515625" style="1" customWidth="1"/>
    <col min="8393" max="8393" width="10.140625" style="1" customWidth="1"/>
    <col min="8394" max="8394" width="13.28515625" style="1" customWidth="1"/>
    <col min="8395" max="8395" width="10.5703125" style="1" customWidth="1"/>
    <col min="8396" max="8396" width="11.42578125" style="1" customWidth="1"/>
    <col min="8397" max="8397" width="9.140625" style="1" customWidth="1"/>
    <col min="8398" max="8646" width="11.42578125" style="1"/>
    <col min="8647" max="8647" width="3.7109375" style="1" customWidth="1"/>
    <col min="8648" max="8648" width="36.28515625" style="1" customWidth="1"/>
    <col min="8649" max="8649" width="10.140625" style="1" customWidth="1"/>
    <col min="8650" max="8650" width="13.28515625" style="1" customWidth="1"/>
    <col min="8651" max="8651" width="10.5703125" style="1" customWidth="1"/>
    <col min="8652" max="8652" width="11.42578125" style="1" customWidth="1"/>
    <col min="8653" max="8653" width="9.140625" style="1" customWidth="1"/>
    <col min="8654" max="8902" width="11.42578125" style="1"/>
    <col min="8903" max="8903" width="3.7109375" style="1" customWidth="1"/>
    <col min="8904" max="8904" width="36.28515625" style="1" customWidth="1"/>
    <col min="8905" max="8905" width="10.140625" style="1" customWidth="1"/>
    <col min="8906" max="8906" width="13.28515625" style="1" customWidth="1"/>
    <col min="8907" max="8907" width="10.5703125" style="1" customWidth="1"/>
    <col min="8908" max="8908" width="11.42578125" style="1" customWidth="1"/>
    <col min="8909" max="8909" width="9.140625" style="1" customWidth="1"/>
    <col min="8910" max="9158" width="11.42578125" style="1"/>
    <col min="9159" max="9159" width="3.7109375" style="1" customWidth="1"/>
    <col min="9160" max="9160" width="36.28515625" style="1" customWidth="1"/>
    <col min="9161" max="9161" width="10.140625" style="1" customWidth="1"/>
    <col min="9162" max="9162" width="13.28515625" style="1" customWidth="1"/>
    <col min="9163" max="9163" width="10.5703125" style="1" customWidth="1"/>
    <col min="9164" max="9164" width="11.42578125" style="1" customWidth="1"/>
    <col min="9165" max="9165" width="9.140625" style="1" customWidth="1"/>
    <col min="9166" max="9414" width="11.42578125" style="1"/>
    <col min="9415" max="9415" width="3.7109375" style="1" customWidth="1"/>
    <col min="9416" max="9416" width="36.28515625" style="1" customWidth="1"/>
    <col min="9417" max="9417" width="10.140625" style="1" customWidth="1"/>
    <col min="9418" max="9418" width="13.28515625" style="1" customWidth="1"/>
    <col min="9419" max="9419" width="10.5703125" style="1" customWidth="1"/>
    <col min="9420" max="9420" width="11.42578125" style="1" customWidth="1"/>
    <col min="9421" max="9421" width="9.140625" style="1" customWidth="1"/>
    <col min="9422" max="9670" width="11.42578125" style="1"/>
    <col min="9671" max="9671" width="3.7109375" style="1" customWidth="1"/>
    <col min="9672" max="9672" width="36.28515625" style="1" customWidth="1"/>
    <col min="9673" max="9673" width="10.140625" style="1" customWidth="1"/>
    <col min="9674" max="9674" width="13.28515625" style="1" customWidth="1"/>
    <col min="9675" max="9675" width="10.5703125" style="1" customWidth="1"/>
    <col min="9676" max="9676" width="11.42578125" style="1" customWidth="1"/>
    <col min="9677" max="9677" width="9.140625" style="1" customWidth="1"/>
    <col min="9678" max="9926" width="11.42578125" style="1"/>
    <col min="9927" max="9927" width="3.7109375" style="1" customWidth="1"/>
    <col min="9928" max="9928" width="36.28515625" style="1" customWidth="1"/>
    <col min="9929" max="9929" width="10.140625" style="1" customWidth="1"/>
    <col min="9930" max="9930" width="13.28515625" style="1" customWidth="1"/>
    <col min="9931" max="9931" width="10.5703125" style="1" customWidth="1"/>
    <col min="9932" max="9932" width="11.42578125" style="1" customWidth="1"/>
    <col min="9933" max="9933" width="9.140625" style="1" customWidth="1"/>
    <col min="9934" max="10182" width="11.42578125" style="1"/>
    <col min="10183" max="10183" width="3.7109375" style="1" customWidth="1"/>
    <col min="10184" max="10184" width="36.28515625" style="1" customWidth="1"/>
    <col min="10185" max="10185" width="10.140625" style="1" customWidth="1"/>
    <col min="10186" max="10186" width="13.28515625" style="1" customWidth="1"/>
    <col min="10187" max="10187" width="10.5703125" style="1" customWidth="1"/>
    <col min="10188" max="10188" width="11.42578125" style="1" customWidth="1"/>
    <col min="10189" max="10189" width="9.140625" style="1" customWidth="1"/>
    <col min="10190" max="10438" width="11.42578125" style="1"/>
    <col min="10439" max="10439" width="3.7109375" style="1" customWidth="1"/>
    <col min="10440" max="10440" width="36.28515625" style="1" customWidth="1"/>
    <col min="10441" max="10441" width="10.140625" style="1" customWidth="1"/>
    <col min="10442" max="10442" width="13.28515625" style="1" customWidth="1"/>
    <col min="10443" max="10443" width="10.5703125" style="1" customWidth="1"/>
    <col min="10444" max="10444" width="11.42578125" style="1" customWidth="1"/>
    <col min="10445" max="10445" width="9.140625" style="1" customWidth="1"/>
    <col min="10446" max="10694" width="11.42578125" style="1"/>
    <col min="10695" max="10695" width="3.7109375" style="1" customWidth="1"/>
    <col min="10696" max="10696" width="36.28515625" style="1" customWidth="1"/>
    <col min="10697" max="10697" width="10.140625" style="1" customWidth="1"/>
    <col min="10698" max="10698" width="13.28515625" style="1" customWidth="1"/>
    <col min="10699" max="10699" width="10.5703125" style="1" customWidth="1"/>
    <col min="10700" max="10700" width="11.42578125" style="1" customWidth="1"/>
    <col min="10701" max="10701" width="9.140625" style="1" customWidth="1"/>
    <col min="10702" max="10950" width="11.42578125" style="1"/>
    <col min="10951" max="10951" width="3.7109375" style="1" customWidth="1"/>
    <col min="10952" max="10952" width="36.28515625" style="1" customWidth="1"/>
    <col min="10953" max="10953" width="10.140625" style="1" customWidth="1"/>
    <col min="10954" max="10954" width="13.28515625" style="1" customWidth="1"/>
    <col min="10955" max="10955" width="10.5703125" style="1" customWidth="1"/>
    <col min="10956" max="10956" width="11.42578125" style="1" customWidth="1"/>
    <col min="10957" max="10957" width="9.140625" style="1" customWidth="1"/>
    <col min="10958" max="11206" width="11.42578125" style="1"/>
    <col min="11207" max="11207" width="3.7109375" style="1" customWidth="1"/>
    <col min="11208" max="11208" width="36.28515625" style="1" customWidth="1"/>
    <col min="11209" max="11209" width="10.140625" style="1" customWidth="1"/>
    <col min="11210" max="11210" width="13.28515625" style="1" customWidth="1"/>
    <col min="11211" max="11211" width="10.5703125" style="1" customWidth="1"/>
    <col min="11212" max="11212" width="11.42578125" style="1" customWidth="1"/>
    <col min="11213" max="11213" width="9.140625" style="1" customWidth="1"/>
    <col min="11214" max="11462" width="11.42578125" style="1"/>
    <col min="11463" max="11463" width="3.7109375" style="1" customWidth="1"/>
    <col min="11464" max="11464" width="36.28515625" style="1" customWidth="1"/>
    <col min="11465" max="11465" width="10.140625" style="1" customWidth="1"/>
    <col min="11466" max="11466" width="13.28515625" style="1" customWidth="1"/>
    <col min="11467" max="11467" width="10.5703125" style="1" customWidth="1"/>
    <col min="11468" max="11468" width="11.42578125" style="1" customWidth="1"/>
    <col min="11469" max="11469" width="9.140625" style="1" customWidth="1"/>
    <col min="11470" max="11718" width="11.42578125" style="1"/>
    <col min="11719" max="11719" width="3.7109375" style="1" customWidth="1"/>
    <col min="11720" max="11720" width="36.28515625" style="1" customWidth="1"/>
    <col min="11721" max="11721" width="10.140625" style="1" customWidth="1"/>
    <col min="11722" max="11722" width="13.28515625" style="1" customWidth="1"/>
    <col min="11723" max="11723" width="10.5703125" style="1" customWidth="1"/>
    <col min="11724" max="11724" width="11.42578125" style="1" customWidth="1"/>
    <col min="11725" max="11725" width="9.140625" style="1" customWidth="1"/>
    <col min="11726" max="11974" width="11.42578125" style="1"/>
    <col min="11975" max="11975" width="3.7109375" style="1" customWidth="1"/>
    <col min="11976" max="11976" width="36.28515625" style="1" customWidth="1"/>
    <col min="11977" max="11977" width="10.140625" style="1" customWidth="1"/>
    <col min="11978" max="11978" width="13.28515625" style="1" customWidth="1"/>
    <col min="11979" max="11979" width="10.5703125" style="1" customWidth="1"/>
    <col min="11980" max="11980" width="11.42578125" style="1" customWidth="1"/>
    <col min="11981" max="11981" width="9.140625" style="1" customWidth="1"/>
    <col min="11982" max="12230" width="11.42578125" style="1"/>
    <col min="12231" max="12231" width="3.7109375" style="1" customWidth="1"/>
    <col min="12232" max="12232" width="36.28515625" style="1" customWidth="1"/>
    <col min="12233" max="12233" width="10.140625" style="1" customWidth="1"/>
    <col min="12234" max="12234" width="13.28515625" style="1" customWidth="1"/>
    <col min="12235" max="12235" width="10.5703125" style="1" customWidth="1"/>
    <col min="12236" max="12236" width="11.42578125" style="1" customWidth="1"/>
    <col min="12237" max="12237" width="9.140625" style="1" customWidth="1"/>
    <col min="12238" max="12486" width="11.42578125" style="1"/>
    <col min="12487" max="12487" width="3.7109375" style="1" customWidth="1"/>
    <col min="12488" max="12488" width="36.28515625" style="1" customWidth="1"/>
    <col min="12489" max="12489" width="10.140625" style="1" customWidth="1"/>
    <col min="12490" max="12490" width="13.28515625" style="1" customWidth="1"/>
    <col min="12491" max="12491" width="10.5703125" style="1" customWidth="1"/>
    <col min="12492" max="12492" width="11.42578125" style="1" customWidth="1"/>
    <col min="12493" max="12493" width="9.140625" style="1" customWidth="1"/>
    <col min="12494" max="12742" width="11.42578125" style="1"/>
    <col min="12743" max="12743" width="3.7109375" style="1" customWidth="1"/>
    <col min="12744" max="12744" width="36.28515625" style="1" customWidth="1"/>
    <col min="12745" max="12745" width="10.140625" style="1" customWidth="1"/>
    <col min="12746" max="12746" width="13.28515625" style="1" customWidth="1"/>
    <col min="12747" max="12747" width="10.5703125" style="1" customWidth="1"/>
    <col min="12748" max="12748" width="11.42578125" style="1" customWidth="1"/>
    <col min="12749" max="12749" width="9.140625" style="1" customWidth="1"/>
    <col min="12750" max="12998" width="11.42578125" style="1"/>
    <col min="12999" max="12999" width="3.7109375" style="1" customWidth="1"/>
    <col min="13000" max="13000" width="36.28515625" style="1" customWidth="1"/>
    <col min="13001" max="13001" width="10.140625" style="1" customWidth="1"/>
    <col min="13002" max="13002" width="13.28515625" style="1" customWidth="1"/>
    <col min="13003" max="13003" width="10.5703125" style="1" customWidth="1"/>
    <col min="13004" max="13004" width="11.42578125" style="1" customWidth="1"/>
    <col min="13005" max="13005" width="9.140625" style="1" customWidth="1"/>
    <col min="13006" max="13254" width="11.42578125" style="1"/>
    <col min="13255" max="13255" width="3.7109375" style="1" customWidth="1"/>
    <col min="13256" max="13256" width="36.28515625" style="1" customWidth="1"/>
    <col min="13257" max="13257" width="10.140625" style="1" customWidth="1"/>
    <col min="13258" max="13258" width="13.28515625" style="1" customWidth="1"/>
    <col min="13259" max="13259" width="10.5703125" style="1" customWidth="1"/>
    <col min="13260" max="13260" width="11.42578125" style="1" customWidth="1"/>
    <col min="13261" max="13261" width="9.140625" style="1" customWidth="1"/>
    <col min="13262" max="13510" width="11.42578125" style="1"/>
    <col min="13511" max="13511" width="3.7109375" style="1" customWidth="1"/>
    <col min="13512" max="13512" width="36.28515625" style="1" customWidth="1"/>
    <col min="13513" max="13513" width="10.140625" style="1" customWidth="1"/>
    <col min="13514" max="13514" width="13.28515625" style="1" customWidth="1"/>
    <col min="13515" max="13515" width="10.5703125" style="1" customWidth="1"/>
    <col min="13516" max="13516" width="11.42578125" style="1" customWidth="1"/>
    <col min="13517" max="13517" width="9.140625" style="1" customWidth="1"/>
    <col min="13518" max="13766" width="11.42578125" style="1"/>
    <col min="13767" max="13767" width="3.7109375" style="1" customWidth="1"/>
    <col min="13768" max="13768" width="36.28515625" style="1" customWidth="1"/>
    <col min="13769" max="13769" width="10.140625" style="1" customWidth="1"/>
    <col min="13770" max="13770" width="13.28515625" style="1" customWidth="1"/>
    <col min="13771" max="13771" width="10.5703125" style="1" customWidth="1"/>
    <col min="13772" max="13772" width="11.42578125" style="1" customWidth="1"/>
    <col min="13773" max="13773" width="9.140625" style="1" customWidth="1"/>
    <col min="13774" max="14022" width="11.42578125" style="1"/>
    <col min="14023" max="14023" width="3.7109375" style="1" customWidth="1"/>
    <col min="14024" max="14024" width="36.28515625" style="1" customWidth="1"/>
    <col min="14025" max="14025" width="10.140625" style="1" customWidth="1"/>
    <col min="14026" max="14026" width="13.28515625" style="1" customWidth="1"/>
    <col min="14027" max="14027" width="10.5703125" style="1" customWidth="1"/>
    <col min="14028" max="14028" width="11.42578125" style="1" customWidth="1"/>
    <col min="14029" max="14029" width="9.140625" style="1" customWidth="1"/>
    <col min="14030" max="14278" width="11.42578125" style="1"/>
    <col min="14279" max="14279" width="3.7109375" style="1" customWidth="1"/>
    <col min="14280" max="14280" width="36.28515625" style="1" customWidth="1"/>
    <col min="14281" max="14281" width="10.140625" style="1" customWidth="1"/>
    <col min="14282" max="14282" width="13.28515625" style="1" customWidth="1"/>
    <col min="14283" max="14283" width="10.5703125" style="1" customWidth="1"/>
    <col min="14284" max="14284" width="11.42578125" style="1" customWidth="1"/>
    <col min="14285" max="14285" width="9.140625" style="1" customWidth="1"/>
    <col min="14286" max="14534" width="11.42578125" style="1"/>
    <col min="14535" max="14535" width="3.7109375" style="1" customWidth="1"/>
    <col min="14536" max="14536" width="36.28515625" style="1" customWidth="1"/>
    <col min="14537" max="14537" width="10.140625" style="1" customWidth="1"/>
    <col min="14538" max="14538" width="13.28515625" style="1" customWidth="1"/>
    <col min="14539" max="14539" width="10.5703125" style="1" customWidth="1"/>
    <col min="14540" max="14540" width="11.42578125" style="1" customWidth="1"/>
    <col min="14541" max="14541" width="9.140625" style="1" customWidth="1"/>
    <col min="14542" max="14790" width="11.42578125" style="1"/>
    <col min="14791" max="14791" width="3.7109375" style="1" customWidth="1"/>
    <col min="14792" max="14792" width="36.28515625" style="1" customWidth="1"/>
    <col min="14793" max="14793" width="10.140625" style="1" customWidth="1"/>
    <col min="14794" max="14794" width="13.28515625" style="1" customWidth="1"/>
    <col min="14795" max="14795" width="10.5703125" style="1" customWidth="1"/>
    <col min="14796" max="14796" width="11.42578125" style="1" customWidth="1"/>
    <col min="14797" max="14797" width="9.140625" style="1" customWidth="1"/>
    <col min="14798" max="15046" width="11.42578125" style="1"/>
    <col min="15047" max="15047" width="3.7109375" style="1" customWidth="1"/>
    <col min="15048" max="15048" width="36.28515625" style="1" customWidth="1"/>
    <col min="15049" max="15049" width="10.140625" style="1" customWidth="1"/>
    <col min="15050" max="15050" width="13.28515625" style="1" customWidth="1"/>
    <col min="15051" max="15051" width="10.5703125" style="1" customWidth="1"/>
    <col min="15052" max="15052" width="11.42578125" style="1" customWidth="1"/>
    <col min="15053" max="15053" width="9.140625" style="1" customWidth="1"/>
    <col min="15054" max="15302" width="11.42578125" style="1"/>
    <col min="15303" max="15303" width="3.7109375" style="1" customWidth="1"/>
    <col min="15304" max="15304" width="36.28515625" style="1" customWidth="1"/>
    <col min="15305" max="15305" width="10.140625" style="1" customWidth="1"/>
    <col min="15306" max="15306" width="13.28515625" style="1" customWidth="1"/>
    <col min="15307" max="15307" width="10.5703125" style="1" customWidth="1"/>
    <col min="15308" max="15308" width="11.42578125" style="1" customWidth="1"/>
    <col min="15309" max="15309" width="9.140625" style="1" customWidth="1"/>
    <col min="15310" max="15558" width="11.42578125" style="1"/>
    <col min="15559" max="15559" width="3.7109375" style="1" customWidth="1"/>
    <col min="15560" max="15560" width="36.28515625" style="1" customWidth="1"/>
    <col min="15561" max="15561" width="10.140625" style="1" customWidth="1"/>
    <col min="15562" max="15562" width="13.28515625" style="1" customWidth="1"/>
    <col min="15563" max="15563" width="10.5703125" style="1" customWidth="1"/>
    <col min="15564" max="15564" width="11.42578125" style="1" customWidth="1"/>
    <col min="15565" max="15565" width="9.140625" style="1" customWidth="1"/>
    <col min="15566" max="15814" width="11.42578125" style="1"/>
    <col min="15815" max="15815" width="3.7109375" style="1" customWidth="1"/>
    <col min="15816" max="15816" width="36.28515625" style="1" customWidth="1"/>
    <col min="15817" max="15817" width="10.140625" style="1" customWidth="1"/>
    <col min="15818" max="15818" width="13.28515625" style="1" customWidth="1"/>
    <col min="15819" max="15819" width="10.5703125" style="1" customWidth="1"/>
    <col min="15820" max="15820" width="11.42578125" style="1" customWidth="1"/>
    <col min="15821" max="15821" width="9.140625" style="1" customWidth="1"/>
    <col min="15822" max="16070" width="11.42578125" style="1"/>
    <col min="16071" max="16071" width="3.7109375" style="1" customWidth="1"/>
    <col min="16072" max="16072" width="36.28515625" style="1" customWidth="1"/>
    <col min="16073" max="16073" width="10.140625" style="1" customWidth="1"/>
    <col min="16074" max="16074" width="13.28515625" style="1" customWidth="1"/>
    <col min="16075" max="16075" width="10.5703125" style="1" customWidth="1"/>
    <col min="16076" max="16076" width="11.42578125" style="1" customWidth="1"/>
    <col min="16077" max="16077" width="9.140625" style="1" customWidth="1"/>
    <col min="16078" max="16384" width="11.42578125" style="1"/>
  </cols>
  <sheetData>
    <row r="1" spans="1:14" ht="18" customHeight="1" x14ac:dyDescent="0.2">
      <c r="A1" s="45" t="s">
        <v>52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18" customHeight="1" x14ac:dyDescent="0.2">
      <c r="A2" s="45" t="s">
        <v>47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ht="12.6" customHeight="1" x14ac:dyDescent="0.2">
      <c r="B3" s="2"/>
      <c r="C3" s="2"/>
      <c r="D3" s="2"/>
      <c r="E3" s="2"/>
      <c r="F3" s="2"/>
      <c r="G3" s="2"/>
    </row>
    <row r="4" spans="1:14" ht="20.100000000000001" customHeight="1" x14ac:dyDescent="0.2">
      <c r="A4" s="48" t="s">
        <v>0</v>
      </c>
      <c r="B4" s="49"/>
      <c r="C4" s="58" t="s">
        <v>1</v>
      </c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</row>
    <row r="5" spans="1:14" ht="20.100000000000001" customHeight="1" x14ac:dyDescent="0.2">
      <c r="A5" s="50"/>
      <c r="B5" s="51"/>
      <c r="C5" s="54" t="s">
        <v>2</v>
      </c>
      <c r="D5" s="56" t="s">
        <v>38</v>
      </c>
      <c r="E5" s="55" t="s">
        <v>3</v>
      </c>
      <c r="F5" s="60"/>
      <c r="G5" s="60"/>
      <c r="H5" s="60"/>
      <c r="I5" s="60"/>
      <c r="J5" s="60"/>
      <c r="K5" s="60"/>
      <c r="L5" s="60"/>
      <c r="M5" s="60"/>
      <c r="N5" s="60"/>
    </row>
    <row r="6" spans="1:14" ht="91.5" customHeight="1" x14ac:dyDescent="0.2">
      <c r="A6" s="52"/>
      <c r="B6" s="53"/>
      <c r="C6" s="55"/>
      <c r="D6" s="57"/>
      <c r="E6" s="41" t="s">
        <v>40</v>
      </c>
      <c r="F6" s="41" t="s">
        <v>30</v>
      </c>
      <c r="G6" s="41" t="s">
        <v>41</v>
      </c>
      <c r="H6" s="41" t="s">
        <v>4</v>
      </c>
      <c r="I6" s="41" t="s">
        <v>42</v>
      </c>
      <c r="J6" s="41" t="s">
        <v>43</v>
      </c>
      <c r="K6" s="41" t="s">
        <v>44</v>
      </c>
      <c r="L6" s="42" t="s">
        <v>50</v>
      </c>
      <c r="M6" s="41" t="s">
        <v>45</v>
      </c>
      <c r="N6" s="42" t="s">
        <v>46</v>
      </c>
    </row>
    <row r="7" spans="1:14" ht="10.9" customHeight="1" x14ac:dyDescent="0.2">
      <c r="A7" s="18"/>
      <c r="B7" s="19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1"/>
    </row>
    <row r="8" spans="1:14" ht="21" customHeight="1" x14ac:dyDescent="0.2">
      <c r="A8" s="46" t="s">
        <v>39</v>
      </c>
      <c r="B8" s="47"/>
      <c r="C8" s="26">
        <f>SUM(C9:C33)</f>
        <v>48887</v>
      </c>
      <c r="D8" s="25">
        <f t="shared" ref="D8" si="0">SUM(D9:D33)</f>
        <v>99.999999999999986</v>
      </c>
      <c r="E8" s="26">
        <f>SUM(E9:E33)</f>
        <v>40324</v>
      </c>
      <c r="F8" s="26">
        <f t="shared" ref="F8:N8" si="1">SUM(F9:F33)</f>
        <v>5334</v>
      </c>
      <c r="G8" s="26">
        <f t="shared" si="1"/>
        <v>1241</v>
      </c>
      <c r="H8" s="26">
        <f t="shared" si="1"/>
        <v>1236</v>
      </c>
      <c r="I8" s="26">
        <f t="shared" si="1"/>
        <v>218</v>
      </c>
      <c r="J8" s="26">
        <f t="shared" si="1"/>
        <v>419</v>
      </c>
      <c r="K8" s="26">
        <f t="shared" si="1"/>
        <v>58</v>
      </c>
      <c r="L8" s="26">
        <f t="shared" si="1"/>
        <v>29</v>
      </c>
      <c r="M8" s="26">
        <f t="shared" si="1"/>
        <v>15</v>
      </c>
      <c r="N8" s="28">
        <f t="shared" si="1"/>
        <v>13</v>
      </c>
    </row>
    <row r="9" spans="1:14" ht="16.5" customHeight="1" x14ac:dyDescent="0.2">
      <c r="B9" s="5" t="s">
        <v>12</v>
      </c>
      <c r="C9" s="27">
        <f>SUM(E9:N9)</f>
        <v>1532</v>
      </c>
      <c r="D9" s="4">
        <f>C9/$C$8*100</f>
        <v>3.1337574406283881</v>
      </c>
      <c r="E9" s="26">
        <f t="shared" ref="E9:L9" si="2">SUM(E35,E62,E88,E115)</f>
        <v>1188</v>
      </c>
      <c r="F9" s="26">
        <f t="shared" si="2"/>
        <v>209</v>
      </c>
      <c r="G9" s="26">
        <f t="shared" si="2"/>
        <v>60</v>
      </c>
      <c r="H9" s="26">
        <f t="shared" si="2"/>
        <v>43</v>
      </c>
      <c r="I9" s="61">
        <f t="shared" si="2"/>
        <v>13</v>
      </c>
      <c r="J9" s="61">
        <f t="shared" ref="J9:N9" si="3">SUM(J35,J62,J88,J115)</f>
        <v>14</v>
      </c>
      <c r="K9" s="61">
        <f t="shared" si="3"/>
        <v>1</v>
      </c>
      <c r="L9" s="61">
        <f t="shared" si="3"/>
        <v>4</v>
      </c>
      <c r="M9" s="61">
        <f t="shared" si="3"/>
        <v>0</v>
      </c>
      <c r="N9" s="62">
        <f t="shared" si="3"/>
        <v>0</v>
      </c>
    </row>
    <row r="10" spans="1:14" ht="16.5" customHeight="1" x14ac:dyDescent="0.2">
      <c r="B10" s="5" t="s">
        <v>5</v>
      </c>
      <c r="C10" s="27">
        <f t="shared" ref="C10:C33" si="4">SUM(E10:N10)</f>
        <v>550</v>
      </c>
      <c r="D10" s="4">
        <f>C10/$C$8*100</f>
        <v>1.1250434675885204</v>
      </c>
      <c r="E10" s="26">
        <f t="shared" ref="E10:J19" si="5">SUM(E36,E63,E89,E116)</f>
        <v>326</v>
      </c>
      <c r="F10" s="26">
        <f t="shared" si="5"/>
        <v>144</v>
      </c>
      <c r="G10" s="26">
        <f t="shared" si="5"/>
        <v>39</v>
      </c>
      <c r="H10" s="26">
        <f t="shared" si="5"/>
        <v>18</v>
      </c>
      <c r="I10" s="61">
        <f t="shared" si="5"/>
        <v>4</v>
      </c>
      <c r="J10" s="61">
        <f t="shared" ref="J10:N10" si="6">SUM(J36,J63,J89,J116)</f>
        <v>17</v>
      </c>
      <c r="K10" s="61">
        <f t="shared" si="6"/>
        <v>0</v>
      </c>
      <c r="L10" s="61">
        <f t="shared" si="6"/>
        <v>2</v>
      </c>
      <c r="M10" s="61">
        <f t="shared" si="6"/>
        <v>0</v>
      </c>
      <c r="N10" s="62">
        <f t="shared" si="6"/>
        <v>0</v>
      </c>
    </row>
    <row r="11" spans="1:14" ht="16.5" customHeight="1" x14ac:dyDescent="0.2">
      <c r="B11" s="5" t="s">
        <v>13</v>
      </c>
      <c r="C11" s="27">
        <f t="shared" si="4"/>
        <v>457</v>
      </c>
      <c r="D11" s="4">
        <f t="shared" ref="D11:D33" si="7">C11/$C$8*100</f>
        <v>0.93480884488718885</v>
      </c>
      <c r="E11" s="26">
        <f t="shared" si="5"/>
        <v>233</v>
      </c>
      <c r="F11" s="26">
        <f t="shared" si="5"/>
        <v>150</v>
      </c>
      <c r="G11" s="26">
        <f t="shared" si="5"/>
        <v>44</v>
      </c>
      <c r="H11" s="26">
        <f t="shared" si="5"/>
        <v>12</v>
      </c>
      <c r="I11" s="61">
        <f t="shared" si="5"/>
        <v>1</v>
      </c>
      <c r="J11" s="61">
        <f t="shared" ref="J11:N11" si="8">SUM(J37,J64,J90,J117)</f>
        <v>16</v>
      </c>
      <c r="K11" s="61">
        <f t="shared" si="8"/>
        <v>0</v>
      </c>
      <c r="L11" s="61">
        <f t="shared" si="8"/>
        <v>1</v>
      </c>
      <c r="M11" s="61">
        <f t="shared" si="8"/>
        <v>0</v>
      </c>
      <c r="N11" s="62">
        <f t="shared" si="8"/>
        <v>0</v>
      </c>
    </row>
    <row r="12" spans="1:14" ht="16.5" customHeight="1" x14ac:dyDescent="0.2">
      <c r="B12" s="5" t="s">
        <v>15</v>
      </c>
      <c r="C12" s="27">
        <f t="shared" si="4"/>
        <v>508</v>
      </c>
      <c r="D12" s="4">
        <f>C12/$C$8*100</f>
        <v>1.0391310573363062</v>
      </c>
      <c r="E12" s="26">
        <f t="shared" si="5"/>
        <v>248</v>
      </c>
      <c r="F12" s="26">
        <f t="shared" si="5"/>
        <v>191</v>
      </c>
      <c r="G12" s="26">
        <f t="shared" si="5"/>
        <v>34</v>
      </c>
      <c r="H12" s="26">
        <f t="shared" si="5"/>
        <v>13</v>
      </c>
      <c r="I12" s="61">
        <f t="shared" si="5"/>
        <v>3</v>
      </c>
      <c r="J12" s="61">
        <f t="shared" ref="J12:N12" si="9">SUM(J38,J65,J91,J118)</f>
        <v>16</v>
      </c>
      <c r="K12" s="61">
        <f t="shared" si="9"/>
        <v>2</v>
      </c>
      <c r="L12" s="61">
        <f t="shared" si="9"/>
        <v>1</v>
      </c>
      <c r="M12" s="61">
        <f t="shared" si="9"/>
        <v>0</v>
      </c>
      <c r="N12" s="62">
        <f t="shared" si="9"/>
        <v>0</v>
      </c>
    </row>
    <row r="13" spans="1:14" ht="16.5" customHeight="1" x14ac:dyDescent="0.2">
      <c r="B13" s="5" t="s">
        <v>17</v>
      </c>
      <c r="C13" s="27">
        <f t="shared" si="4"/>
        <v>825</v>
      </c>
      <c r="D13" s="4">
        <f t="shared" si="7"/>
        <v>1.6875652013827809</v>
      </c>
      <c r="E13" s="26">
        <f t="shared" si="5"/>
        <v>500</v>
      </c>
      <c r="F13" s="26">
        <f t="shared" si="5"/>
        <v>208</v>
      </c>
      <c r="G13" s="26">
        <f t="shared" si="5"/>
        <v>58</v>
      </c>
      <c r="H13" s="26">
        <f t="shared" si="5"/>
        <v>27</v>
      </c>
      <c r="I13" s="61">
        <f t="shared" si="5"/>
        <v>3</v>
      </c>
      <c r="J13" s="61">
        <f t="shared" ref="J13:N13" si="10">SUM(J39,J66,J92,J119)</f>
        <v>24</v>
      </c>
      <c r="K13" s="61">
        <f t="shared" si="10"/>
        <v>2</v>
      </c>
      <c r="L13" s="61">
        <f t="shared" si="10"/>
        <v>1</v>
      </c>
      <c r="M13" s="61">
        <f t="shared" si="10"/>
        <v>2</v>
      </c>
      <c r="N13" s="62">
        <f t="shared" si="10"/>
        <v>0</v>
      </c>
    </row>
    <row r="14" spans="1:14" ht="16.5" customHeight="1" x14ac:dyDescent="0.2">
      <c r="B14" s="5" t="s">
        <v>19</v>
      </c>
      <c r="C14" s="27">
        <f t="shared" si="4"/>
        <v>1273</v>
      </c>
      <c r="D14" s="4">
        <f t="shared" si="7"/>
        <v>2.6039642440730666</v>
      </c>
      <c r="E14" s="26">
        <f t="shared" si="5"/>
        <v>929</v>
      </c>
      <c r="F14" s="26">
        <f t="shared" si="5"/>
        <v>211</v>
      </c>
      <c r="G14" s="26">
        <f t="shared" si="5"/>
        <v>54</v>
      </c>
      <c r="H14" s="26">
        <f t="shared" si="5"/>
        <v>51</v>
      </c>
      <c r="I14" s="61">
        <f t="shared" si="5"/>
        <v>3</v>
      </c>
      <c r="J14" s="61">
        <f t="shared" ref="J14:N14" si="11">SUM(J40,J67,J93,J120)</f>
        <v>19</v>
      </c>
      <c r="K14" s="61">
        <f t="shared" si="11"/>
        <v>3</v>
      </c>
      <c r="L14" s="61">
        <f t="shared" si="11"/>
        <v>3</v>
      </c>
      <c r="M14" s="61">
        <f t="shared" si="11"/>
        <v>0</v>
      </c>
      <c r="N14" s="62">
        <f t="shared" si="11"/>
        <v>0</v>
      </c>
    </row>
    <row r="15" spans="1:14" ht="16.5" customHeight="1" x14ac:dyDescent="0.2">
      <c r="B15" s="5" t="s">
        <v>21</v>
      </c>
      <c r="C15" s="27">
        <f t="shared" si="4"/>
        <v>1907</v>
      </c>
      <c r="D15" s="4">
        <f t="shared" si="7"/>
        <v>3.9008325321660156</v>
      </c>
      <c r="E15" s="26">
        <f t="shared" si="5"/>
        <v>1571</v>
      </c>
      <c r="F15" s="26">
        <f t="shared" si="5"/>
        <v>213</v>
      </c>
      <c r="G15" s="26">
        <f t="shared" si="5"/>
        <v>49</v>
      </c>
      <c r="H15" s="26">
        <f t="shared" si="5"/>
        <v>48</v>
      </c>
      <c r="I15" s="61">
        <f t="shared" si="5"/>
        <v>8</v>
      </c>
      <c r="J15" s="61">
        <f t="shared" ref="J15:N15" si="12">SUM(J41,J68,J94,J121)</f>
        <v>12</v>
      </c>
      <c r="K15" s="61">
        <f t="shared" si="12"/>
        <v>3</v>
      </c>
      <c r="L15" s="61">
        <f t="shared" si="12"/>
        <v>1</v>
      </c>
      <c r="M15" s="61">
        <f t="shared" si="12"/>
        <v>2</v>
      </c>
      <c r="N15" s="62">
        <f t="shared" si="12"/>
        <v>0</v>
      </c>
    </row>
    <row r="16" spans="1:14" ht="16.5" customHeight="1" x14ac:dyDescent="0.2">
      <c r="B16" s="5" t="s">
        <v>23</v>
      </c>
      <c r="C16" s="27">
        <f t="shared" si="4"/>
        <v>2595</v>
      </c>
      <c r="D16" s="4">
        <f t="shared" si="7"/>
        <v>5.3081596334403827</v>
      </c>
      <c r="E16" s="26">
        <f t="shared" si="5"/>
        <v>2271</v>
      </c>
      <c r="F16" s="26">
        <f t="shared" si="5"/>
        <v>202</v>
      </c>
      <c r="G16" s="26">
        <f t="shared" si="5"/>
        <v>47</v>
      </c>
      <c r="H16" s="26">
        <f t="shared" si="5"/>
        <v>47</v>
      </c>
      <c r="I16" s="61">
        <f t="shared" si="5"/>
        <v>9</v>
      </c>
      <c r="J16" s="61">
        <f t="shared" ref="J16:N16" si="13">SUM(J42,J69,J95,J122)</f>
        <v>15</v>
      </c>
      <c r="K16" s="61">
        <f t="shared" si="13"/>
        <v>4</v>
      </c>
      <c r="L16" s="61">
        <f t="shared" si="13"/>
        <v>0</v>
      </c>
      <c r="M16" s="61">
        <f t="shared" si="13"/>
        <v>0</v>
      </c>
      <c r="N16" s="62">
        <f t="shared" si="13"/>
        <v>0</v>
      </c>
    </row>
    <row r="17" spans="2:14" ht="16.5" customHeight="1" x14ac:dyDescent="0.2">
      <c r="B17" s="5" t="s">
        <v>25</v>
      </c>
      <c r="C17" s="27">
        <f t="shared" si="4"/>
        <v>2320</v>
      </c>
      <c r="D17" s="4">
        <f t="shared" si="7"/>
        <v>4.7456378996461224</v>
      </c>
      <c r="E17" s="26">
        <f t="shared" si="5"/>
        <v>1997</v>
      </c>
      <c r="F17" s="26">
        <f t="shared" si="5"/>
        <v>198</v>
      </c>
      <c r="G17" s="26">
        <f t="shared" si="5"/>
        <v>51</v>
      </c>
      <c r="H17" s="26">
        <f t="shared" si="5"/>
        <v>41</v>
      </c>
      <c r="I17" s="61">
        <f t="shared" si="5"/>
        <v>14</v>
      </c>
      <c r="J17" s="61">
        <f t="shared" ref="J17:N17" si="14">SUM(J43,J70,J96,J123)</f>
        <v>16</v>
      </c>
      <c r="K17" s="61">
        <f t="shared" si="14"/>
        <v>2</v>
      </c>
      <c r="L17" s="61">
        <f t="shared" si="14"/>
        <v>0</v>
      </c>
      <c r="M17" s="61">
        <f t="shared" si="14"/>
        <v>0</v>
      </c>
      <c r="N17" s="62">
        <f t="shared" si="14"/>
        <v>1</v>
      </c>
    </row>
    <row r="18" spans="2:14" ht="16.5" customHeight="1" x14ac:dyDescent="0.2">
      <c r="B18" s="5" t="s">
        <v>27</v>
      </c>
      <c r="C18" s="27">
        <f t="shared" si="4"/>
        <v>2199</v>
      </c>
      <c r="D18" s="4">
        <f t="shared" si="7"/>
        <v>4.4981283367766478</v>
      </c>
      <c r="E18" s="26">
        <f t="shared" si="5"/>
        <v>1841</v>
      </c>
      <c r="F18" s="26">
        <f t="shared" si="5"/>
        <v>238</v>
      </c>
      <c r="G18" s="26">
        <f t="shared" si="5"/>
        <v>36</v>
      </c>
      <c r="H18" s="26">
        <f t="shared" si="5"/>
        <v>57</v>
      </c>
      <c r="I18" s="61">
        <f t="shared" si="5"/>
        <v>10</v>
      </c>
      <c r="J18" s="61">
        <f t="shared" ref="J18:N18" si="15">SUM(J44,J71,J97,J124)</f>
        <v>14</v>
      </c>
      <c r="K18" s="61">
        <f t="shared" si="15"/>
        <v>2</v>
      </c>
      <c r="L18" s="61">
        <f t="shared" si="15"/>
        <v>1</v>
      </c>
      <c r="M18" s="61">
        <f t="shared" si="15"/>
        <v>0</v>
      </c>
      <c r="N18" s="62">
        <f t="shared" si="15"/>
        <v>0</v>
      </c>
    </row>
    <row r="19" spans="2:14" ht="16.5" customHeight="1" x14ac:dyDescent="0.2">
      <c r="B19" s="5" t="s">
        <v>7</v>
      </c>
      <c r="C19" s="27">
        <f t="shared" si="4"/>
        <v>2574</v>
      </c>
      <c r="D19" s="4">
        <f t="shared" si="7"/>
        <v>5.2652034283142761</v>
      </c>
      <c r="E19" s="26">
        <f t="shared" si="5"/>
        <v>2134</v>
      </c>
      <c r="F19" s="26">
        <f t="shared" si="5"/>
        <v>296</v>
      </c>
      <c r="G19" s="26">
        <f t="shared" si="5"/>
        <v>48</v>
      </c>
      <c r="H19" s="26">
        <f t="shared" si="5"/>
        <v>69</v>
      </c>
      <c r="I19" s="61">
        <f t="shared" si="5"/>
        <v>12</v>
      </c>
      <c r="J19" s="61">
        <f t="shared" ref="J19:N19" si="16">SUM(J45,J72,J98,J125)</f>
        <v>11</v>
      </c>
      <c r="K19" s="61">
        <f t="shared" si="16"/>
        <v>1</v>
      </c>
      <c r="L19" s="61">
        <f t="shared" si="16"/>
        <v>1</v>
      </c>
      <c r="M19" s="61">
        <f t="shared" si="16"/>
        <v>1</v>
      </c>
      <c r="N19" s="62">
        <f t="shared" si="16"/>
        <v>1</v>
      </c>
    </row>
    <row r="20" spans="2:14" ht="16.5" customHeight="1" x14ac:dyDescent="0.2">
      <c r="B20" s="5" t="s">
        <v>9</v>
      </c>
      <c r="C20" s="27">
        <f t="shared" si="4"/>
        <v>2861</v>
      </c>
      <c r="D20" s="4">
        <f t="shared" si="7"/>
        <v>5.8522715650377402</v>
      </c>
      <c r="E20" s="26">
        <f t="shared" ref="E20:J26" si="17">SUM(E46,E73,E99,E126)</f>
        <v>2393</v>
      </c>
      <c r="F20" s="26">
        <f t="shared" si="17"/>
        <v>299</v>
      </c>
      <c r="G20" s="26">
        <f t="shared" si="17"/>
        <v>60</v>
      </c>
      <c r="H20" s="26">
        <f t="shared" si="17"/>
        <v>64</v>
      </c>
      <c r="I20" s="61">
        <f t="shared" si="17"/>
        <v>17</v>
      </c>
      <c r="J20" s="61">
        <f t="shared" ref="J20:N20" si="18">SUM(J46,J73,J99,J126)</f>
        <v>21</v>
      </c>
      <c r="K20" s="61">
        <f t="shared" si="18"/>
        <v>3</v>
      </c>
      <c r="L20" s="61">
        <f t="shared" si="18"/>
        <v>1</v>
      </c>
      <c r="M20" s="61">
        <f t="shared" si="18"/>
        <v>2</v>
      </c>
      <c r="N20" s="62">
        <f t="shared" si="18"/>
        <v>1</v>
      </c>
    </row>
    <row r="21" spans="2:14" ht="16.5" customHeight="1" x14ac:dyDescent="0.2">
      <c r="B21" s="5" t="s">
        <v>11</v>
      </c>
      <c r="C21" s="27">
        <f t="shared" si="4"/>
        <v>2314</v>
      </c>
      <c r="D21" s="4">
        <f t="shared" si="7"/>
        <v>4.7333646981815205</v>
      </c>
      <c r="E21" s="26">
        <f t="shared" si="17"/>
        <v>1976</v>
      </c>
      <c r="F21" s="26">
        <f t="shared" si="17"/>
        <v>223</v>
      </c>
      <c r="G21" s="26">
        <f t="shared" si="17"/>
        <v>34</v>
      </c>
      <c r="H21" s="26">
        <f t="shared" si="17"/>
        <v>50</v>
      </c>
      <c r="I21" s="61">
        <f t="shared" si="17"/>
        <v>10</v>
      </c>
      <c r="J21" s="61">
        <f t="shared" ref="J21:N21" si="19">SUM(J47,J74,J100,J127)</f>
        <v>19</v>
      </c>
      <c r="K21" s="61">
        <f t="shared" si="19"/>
        <v>1</v>
      </c>
      <c r="L21" s="61">
        <f t="shared" si="19"/>
        <v>1</v>
      </c>
      <c r="M21" s="61">
        <f t="shared" si="19"/>
        <v>0</v>
      </c>
      <c r="N21" s="62">
        <f t="shared" si="19"/>
        <v>0</v>
      </c>
    </row>
    <row r="22" spans="2:14" ht="16.5" customHeight="1" x14ac:dyDescent="0.2">
      <c r="B22" s="5" t="s">
        <v>6</v>
      </c>
      <c r="C22" s="27">
        <f t="shared" si="4"/>
        <v>2978</v>
      </c>
      <c r="D22" s="4">
        <f t="shared" si="7"/>
        <v>6.0915989935974801</v>
      </c>
      <c r="E22" s="26">
        <f t="shared" si="17"/>
        <v>2574</v>
      </c>
      <c r="F22" s="26">
        <f t="shared" si="17"/>
        <v>246</v>
      </c>
      <c r="G22" s="26">
        <f t="shared" si="17"/>
        <v>58</v>
      </c>
      <c r="H22" s="26">
        <f t="shared" si="17"/>
        <v>56</v>
      </c>
      <c r="I22" s="61">
        <f t="shared" si="17"/>
        <v>20</v>
      </c>
      <c r="J22" s="61">
        <f t="shared" ref="J22:N22" si="20">SUM(J48,J75,J101,J128)</f>
        <v>17</v>
      </c>
      <c r="K22" s="61">
        <f t="shared" si="20"/>
        <v>5</v>
      </c>
      <c r="L22" s="61">
        <f t="shared" si="20"/>
        <v>0</v>
      </c>
      <c r="M22" s="61">
        <f t="shared" si="20"/>
        <v>1</v>
      </c>
      <c r="N22" s="62">
        <f t="shared" si="20"/>
        <v>1</v>
      </c>
    </row>
    <row r="23" spans="2:14" ht="16.5" customHeight="1" x14ac:dyDescent="0.2">
      <c r="B23" s="5" t="s">
        <v>14</v>
      </c>
      <c r="C23" s="27">
        <f t="shared" si="4"/>
        <v>3126</v>
      </c>
      <c r="D23" s="4">
        <f t="shared" si="7"/>
        <v>6.394337963057664</v>
      </c>
      <c r="E23" s="26">
        <f t="shared" si="17"/>
        <v>2656</v>
      </c>
      <c r="F23" s="26">
        <f t="shared" si="17"/>
        <v>310</v>
      </c>
      <c r="G23" s="26">
        <f t="shared" si="17"/>
        <v>70</v>
      </c>
      <c r="H23" s="26">
        <f t="shared" si="17"/>
        <v>56</v>
      </c>
      <c r="I23" s="61">
        <f t="shared" si="17"/>
        <v>9</v>
      </c>
      <c r="J23" s="61">
        <f t="shared" ref="J23:N23" si="21">SUM(J49,J76,J102,J129)</f>
        <v>22</v>
      </c>
      <c r="K23" s="61">
        <f t="shared" si="21"/>
        <v>1</v>
      </c>
      <c r="L23" s="61">
        <f t="shared" si="21"/>
        <v>1</v>
      </c>
      <c r="M23" s="61">
        <f t="shared" si="21"/>
        <v>0</v>
      </c>
      <c r="N23" s="62">
        <f t="shared" si="21"/>
        <v>1</v>
      </c>
    </row>
    <row r="24" spans="2:14" ht="16.5" customHeight="1" x14ac:dyDescent="0.2">
      <c r="B24" s="5" t="s">
        <v>16</v>
      </c>
      <c r="C24" s="27">
        <f t="shared" si="4"/>
        <v>3101</v>
      </c>
      <c r="D24" s="4">
        <f t="shared" si="7"/>
        <v>6.343199623621822</v>
      </c>
      <c r="E24" s="26">
        <f t="shared" si="17"/>
        <v>2661</v>
      </c>
      <c r="F24" s="26">
        <f t="shared" si="17"/>
        <v>305</v>
      </c>
      <c r="G24" s="26">
        <f t="shared" si="17"/>
        <v>63</v>
      </c>
      <c r="H24" s="26">
        <f t="shared" si="17"/>
        <v>35</v>
      </c>
      <c r="I24" s="61">
        <f t="shared" si="17"/>
        <v>16</v>
      </c>
      <c r="J24" s="61">
        <f t="shared" ref="J24:N24" si="22">SUM(J50,J77,J103,J130)</f>
        <v>14</v>
      </c>
      <c r="K24" s="61">
        <f t="shared" si="22"/>
        <v>4</v>
      </c>
      <c r="L24" s="61">
        <f t="shared" si="22"/>
        <v>0</v>
      </c>
      <c r="M24" s="61">
        <f t="shared" si="22"/>
        <v>2</v>
      </c>
      <c r="N24" s="62">
        <f t="shared" si="22"/>
        <v>1</v>
      </c>
    </row>
    <row r="25" spans="2:14" ht="16.5" customHeight="1" x14ac:dyDescent="0.2">
      <c r="B25" s="5" t="s">
        <v>18</v>
      </c>
      <c r="C25" s="27">
        <f t="shared" si="4"/>
        <v>3212</v>
      </c>
      <c r="D25" s="4">
        <f t="shared" si="7"/>
        <v>6.5702538507169592</v>
      </c>
      <c r="E25" s="26">
        <f t="shared" si="17"/>
        <v>2800</v>
      </c>
      <c r="F25" s="26">
        <f t="shared" si="17"/>
        <v>255</v>
      </c>
      <c r="G25" s="26">
        <f t="shared" si="17"/>
        <v>67</v>
      </c>
      <c r="H25" s="26">
        <f t="shared" si="17"/>
        <v>57</v>
      </c>
      <c r="I25" s="61">
        <f t="shared" si="17"/>
        <v>11</v>
      </c>
      <c r="J25" s="61">
        <f t="shared" ref="J25:N25" si="23">SUM(J51,J78,J104,J131)</f>
        <v>20</v>
      </c>
      <c r="K25" s="61">
        <f t="shared" si="23"/>
        <v>2</v>
      </c>
      <c r="L25" s="61">
        <f t="shared" si="23"/>
        <v>0</v>
      </c>
      <c r="M25" s="61">
        <f t="shared" si="23"/>
        <v>0</v>
      </c>
      <c r="N25" s="62">
        <f t="shared" si="23"/>
        <v>0</v>
      </c>
    </row>
    <row r="26" spans="2:14" ht="16.5" customHeight="1" x14ac:dyDescent="0.2">
      <c r="B26" s="5" t="s">
        <v>20</v>
      </c>
      <c r="C26" s="27">
        <f t="shared" si="4"/>
        <v>3126</v>
      </c>
      <c r="D26" s="4">
        <f t="shared" si="7"/>
        <v>6.394337963057664</v>
      </c>
      <c r="E26" s="26">
        <f t="shared" si="17"/>
        <v>2750</v>
      </c>
      <c r="F26" s="26">
        <f t="shared" si="17"/>
        <v>217</v>
      </c>
      <c r="G26" s="26">
        <f t="shared" si="17"/>
        <v>57</v>
      </c>
      <c r="H26" s="26">
        <f t="shared" si="17"/>
        <v>64</v>
      </c>
      <c r="I26" s="61">
        <f t="shared" si="17"/>
        <v>15</v>
      </c>
      <c r="J26" s="61">
        <f t="shared" ref="J26:N26" si="24">SUM(J52,J79,J105,J132)</f>
        <v>16</v>
      </c>
      <c r="K26" s="61">
        <f t="shared" si="24"/>
        <v>4</v>
      </c>
      <c r="L26" s="61">
        <f t="shared" si="24"/>
        <v>0</v>
      </c>
      <c r="M26" s="61">
        <f t="shared" si="24"/>
        <v>2</v>
      </c>
      <c r="N26" s="62">
        <f t="shared" si="24"/>
        <v>1</v>
      </c>
    </row>
    <row r="27" spans="2:14" ht="16.5" customHeight="1" x14ac:dyDescent="0.2">
      <c r="B27" s="5" t="s">
        <v>22</v>
      </c>
      <c r="C27" s="27">
        <f t="shared" si="4"/>
        <v>2495</v>
      </c>
      <c r="D27" s="4">
        <f t="shared" si="7"/>
        <v>5.1036062756970155</v>
      </c>
      <c r="E27" s="26">
        <f t="shared" ref="E27:L29" si="25">SUM(E53,E80,E107,E133)</f>
        <v>2157</v>
      </c>
      <c r="F27" s="26">
        <f t="shared" si="25"/>
        <v>171</v>
      </c>
      <c r="G27" s="26">
        <f t="shared" si="25"/>
        <v>50</v>
      </c>
      <c r="H27" s="26">
        <f t="shared" si="25"/>
        <v>82</v>
      </c>
      <c r="I27" s="61">
        <f t="shared" si="25"/>
        <v>7</v>
      </c>
      <c r="J27" s="61">
        <f t="shared" ref="J27:N27" si="26">SUM(J53,J80,J107,J133)</f>
        <v>24</v>
      </c>
      <c r="K27" s="61">
        <f t="shared" si="26"/>
        <v>3</v>
      </c>
      <c r="L27" s="61">
        <f t="shared" si="26"/>
        <v>1</v>
      </c>
      <c r="M27" s="61">
        <f t="shared" si="26"/>
        <v>0</v>
      </c>
      <c r="N27" s="62">
        <f t="shared" si="26"/>
        <v>0</v>
      </c>
    </row>
    <row r="28" spans="2:14" ht="16.5" customHeight="1" x14ac:dyDescent="0.2">
      <c r="B28" s="5" t="s">
        <v>24</v>
      </c>
      <c r="C28" s="27">
        <f t="shared" si="4"/>
        <v>2430</v>
      </c>
      <c r="D28" s="4">
        <f t="shared" si="7"/>
        <v>4.9706465931638268</v>
      </c>
      <c r="E28" s="26">
        <f t="shared" si="25"/>
        <v>2009</v>
      </c>
      <c r="F28" s="26">
        <f t="shared" si="25"/>
        <v>218</v>
      </c>
      <c r="G28" s="26">
        <f t="shared" si="25"/>
        <v>53</v>
      </c>
      <c r="H28" s="26">
        <f t="shared" si="25"/>
        <v>121</v>
      </c>
      <c r="I28" s="61">
        <f t="shared" si="25"/>
        <v>9</v>
      </c>
      <c r="J28" s="61">
        <f t="shared" ref="J28:N28" si="27">SUM(J54,J81,J108,J134)</f>
        <v>13</v>
      </c>
      <c r="K28" s="61">
        <f t="shared" si="27"/>
        <v>1</v>
      </c>
      <c r="L28" s="61">
        <f t="shared" si="27"/>
        <v>1</v>
      </c>
      <c r="M28" s="61">
        <f t="shared" si="27"/>
        <v>0</v>
      </c>
      <c r="N28" s="62">
        <f t="shared" si="27"/>
        <v>5</v>
      </c>
    </row>
    <row r="29" spans="2:14" ht="16.5" customHeight="1" x14ac:dyDescent="0.2">
      <c r="B29" s="5" t="s">
        <v>26</v>
      </c>
      <c r="C29" s="27">
        <f t="shared" si="4"/>
        <v>1797</v>
      </c>
      <c r="D29" s="4">
        <f t="shared" si="7"/>
        <v>3.6758238386483115</v>
      </c>
      <c r="E29" s="26">
        <f t="shared" si="25"/>
        <v>1445</v>
      </c>
      <c r="F29" s="26">
        <f t="shared" si="25"/>
        <v>194</v>
      </c>
      <c r="G29" s="26">
        <f t="shared" si="25"/>
        <v>42</v>
      </c>
      <c r="H29" s="26">
        <f t="shared" si="25"/>
        <v>81</v>
      </c>
      <c r="I29" s="61">
        <f t="shared" si="25"/>
        <v>5</v>
      </c>
      <c r="J29" s="61">
        <f t="shared" ref="J29:N29" si="28">SUM(J55,J82,J109,J135)</f>
        <v>19</v>
      </c>
      <c r="K29" s="61">
        <f t="shared" si="28"/>
        <v>4</v>
      </c>
      <c r="L29" s="61">
        <f t="shared" si="28"/>
        <v>5</v>
      </c>
      <c r="M29" s="61">
        <f t="shared" si="28"/>
        <v>2</v>
      </c>
      <c r="N29" s="62">
        <f t="shared" si="28"/>
        <v>0</v>
      </c>
    </row>
    <row r="30" spans="2:14" ht="16.5" customHeight="1" x14ac:dyDescent="0.2">
      <c r="B30" s="5" t="s">
        <v>28</v>
      </c>
      <c r="C30" s="27">
        <f t="shared" si="4"/>
        <v>1397</v>
      </c>
      <c r="D30" s="4">
        <f t="shared" si="7"/>
        <v>2.8576104076748416</v>
      </c>
      <c r="E30" s="26">
        <f t="shared" ref="E30:K30" si="29">SUM(E56,E83,E110,E136)</f>
        <v>1124</v>
      </c>
      <c r="F30" s="26">
        <f t="shared" si="29"/>
        <v>154</v>
      </c>
      <c r="G30" s="26">
        <f t="shared" si="29"/>
        <v>43</v>
      </c>
      <c r="H30" s="26">
        <f t="shared" si="29"/>
        <v>47</v>
      </c>
      <c r="I30" s="61">
        <f t="shared" si="29"/>
        <v>10</v>
      </c>
      <c r="J30" s="61">
        <f t="shared" ref="J30:N30" si="30">SUM(J56,J83,J110,J136)</f>
        <v>14</v>
      </c>
      <c r="K30" s="61">
        <f t="shared" si="30"/>
        <v>4</v>
      </c>
      <c r="L30" s="61">
        <f t="shared" si="30"/>
        <v>0</v>
      </c>
      <c r="M30" s="61">
        <f t="shared" si="30"/>
        <v>1</v>
      </c>
      <c r="N30" s="62">
        <f t="shared" si="30"/>
        <v>0</v>
      </c>
    </row>
    <row r="31" spans="2:14" ht="16.5" customHeight="1" x14ac:dyDescent="0.2">
      <c r="B31" s="5" t="s">
        <v>8</v>
      </c>
      <c r="C31" s="27">
        <f t="shared" si="4"/>
        <v>1200</v>
      </c>
      <c r="D31" s="4">
        <f t="shared" si="7"/>
        <v>2.4546402929204083</v>
      </c>
      <c r="E31" s="26">
        <f t="shared" ref="E31:L32" si="31">SUM(E58,E84,E111,E137)</f>
        <v>913</v>
      </c>
      <c r="F31" s="26">
        <f t="shared" si="31"/>
        <v>181</v>
      </c>
      <c r="G31" s="26">
        <f t="shared" si="31"/>
        <v>35</v>
      </c>
      <c r="H31" s="26">
        <f t="shared" si="31"/>
        <v>44</v>
      </c>
      <c r="I31" s="61">
        <f t="shared" si="31"/>
        <v>6</v>
      </c>
      <c r="J31" s="61">
        <f t="shared" ref="J31:N31" si="32">SUM(J58,J84,J111,J137)</f>
        <v>17</v>
      </c>
      <c r="K31" s="61">
        <f t="shared" si="32"/>
        <v>2</v>
      </c>
      <c r="L31" s="61">
        <f t="shared" si="32"/>
        <v>1</v>
      </c>
      <c r="M31" s="61">
        <f t="shared" si="32"/>
        <v>0</v>
      </c>
      <c r="N31" s="62">
        <f t="shared" si="32"/>
        <v>1</v>
      </c>
    </row>
    <row r="32" spans="2:14" ht="16.5" customHeight="1" x14ac:dyDescent="0.2">
      <c r="B32" s="5" t="s">
        <v>10</v>
      </c>
      <c r="C32" s="27">
        <f t="shared" si="4"/>
        <v>964</v>
      </c>
      <c r="D32" s="4">
        <f t="shared" si="7"/>
        <v>1.9718943686460613</v>
      </c>
      <c r="E32" s="26">
        <f t="shared" si="31"/>
        <v>698</v>
      </c>
      <c r="F32" s="26">
        <f t="shared" si="31"/>
        <v>172</v>
      </c>
      <c r="G32" s="26">
        <f t="shared" si="31"/>
        <v>50</v>
      </c>
      <c r="H32" s="26">
        <f t="shared" si="31"/>
        <v>26</v>
      </c>
      <c r="I32" s="61">
        <f t="shared" si="31"/>
        <v>1</v>
      </c>
      <c r="J32" s="61">
        <f t="shared" ref="J32:N32" si="33">SUM(J59,J85,J112,J138)</f>
        <v>12</v>
      </c>
      <c r="K32" s="61">
        <f t="shared" si="33"/>
        <v>2</v>
      </c>
      <c r="L32" s="61">
        <f t="shared" si="33"/>
        <v>3</v>
      </c>
      <c r="M32" s="61">
        <f t="shared" si="33"/>
        <v>0</v>
      </c>
      <c r="N32" s="62">
        <f t="shared" si="33"/>
        <v>0</v>
      </c>
    </row>
    <row r="33" spans="1:14" ht="16.5" customHeight="1" x14ac:dyDescent="0.2">
      <c r="B33" s="5" t="s">
        <v>29</v>
      </c>
      <c r="C33" s="27">
        <f t="shared" si="4"/>
        <v>1146</v>
      </c>
      <c r="D33" s="4">
        <f t="shared" si="7"/>
        <v>2.3441814797389897</v>
      </c>
      <c r="E33" s="26">
        <f t="shared" ref="E33:K33" si="34">SUM(E60,E86,E113,E139)</f>
        <v>930</v>
      </c>
      <c r="F33" s="26">
        <f t="shared" si="34"/>
        <v>129</v>
      </c>
      <c r="G33" s="26">
        <f t="shared" si="34"/>
        <v>39</v>
      </c>
      <c r="H33" s="26">
        <f t="shared" si="34"/>
        <v>27</v>
      </c>
      <c r="I33" s="61">
        <f t="shared" si="34"/>
        <v>2</v>
      </c>
      <c r="J33" s="61">
        <f t="shared" ref="J33:N33" si="35">SUM(J60,J86,J113,J139)</f>
        <v>17</v>
      </c>
      <c r="K33" s="61">
        <f t="shared" si="35"/>
        <v>2</v>
      </c>
      <c r="L33" s="61">
        <f t="shared" si="35"/>
        <v>0</v>
      </c>
      <c r="M33" s="61">
        <f t="shared" si="35"/>
        <v>0</v>
      </c>
      <c r="N33" s="62">
        <f t="shared" si="35"/>
        <v>0</v>
      </c>
    </row>
    <row r="34" spans="1:14" ht="21" customHeight="1" x14ac:dyDescent="0.2">
      <c r="A34" s="5" t="s">
        <v>31</v>
      </c>
      <c r="B34" s="15"/>
      <c r="C34" s="27">
        <f t="shared" ref="C34:N34" si="36">SUM(C35:C46,C47:C60)</f>
        <v>23235</v>
      </c>
      <c r="D34" s="13">
        <f t="shared" si="36"/>
        <v>99.999999999999986</v>
      </c>
      <c r="E34" s="27">
        <f t="shared" si="36"/>
        <v>20240</v>
      </c>
      <c r="F34" s="27">
        <f t="shared" si="36"/>
        <v>1970</v>
      </c>
      <c r="G34" s="27">
        <f t="shared" si="36"/>
        <v>194</v>
      </c>
      <c r="H34" s="27">
        <f t="shared" si="36"/>
        <v>486</v>
      </c>
      <c r="I34" s="27">
        <f t="shared" si="36"/>
        <v>91</v>
      </c>
      <c r="J34" s="27">
        <f t="shared" si="36"/>
        <v>214</v>
      </c>
      <c r="K34" s="27">
        <f t="shared" si="36"/>
        <v>23</v>
      </c>
      <c r="L34" s="27">
        <f t="shared" si="36"/>
        <v>5</v>
      </c>
      <c r="M34" s="27">
        <f t="shared" si="36"/>
        <v>8</v>
      </c>
      <c r="N34" s="29">
        <f t="shared" si="36"/>
        <v>4</v>
      </c>
    </row>
    <row r="35" spans="1:14" ht="16.5" customHeight="1" x14ac:dyDescent="0.2">
      <c r="B35" s="5" t="s">
        <v>12</v>
      </c>
      <c r="C35" s="27">
        <f>SUM(E35:N35)</f>
        <v>309</v>
      </c>
      <c r="D35" s="4">
        <f t="shared" ref="D35:D45" si="37">C35/$C$34*100</f>
        <v>1.329890251775339</v>
      </c>
      <c r="E35" s="34">
        <v>230</v>
      </c>
      <c r="F35" s="34">
        <v>48</v>
      </c>
      <c r="G35" s="34">
        <v>9</v>
      </c>
      <c r="H35" s="34">
        <v>9</v>
      </c>
      <c r="I35" s="34">
        <v>1</v>
      </c>
      <c r="J35" s="35">
        <v>10</v>
      </c>
      <c r="K35" s="35" t="s">
        <v>36</v>
      </c>
      <c r="L35" s="35">
        <v>2</v>
      </c>
      <c r="M35" s="35" t="s">
        <v>36</v>
      </c>
      <c r="N35" s="36" t="s">
        <v>36</v>
      </c>
    </row>
    <row r="36" spans="1:14" ht="16.5" customHeight="1" x14ac:dyDescent="0.2">
      <c r="B36" s="5" t="s">
        <v>5</v>
      </c>
      <c r="C36" s="27">
        <f t="shared" ref="C36:C60" si="38">SUM(E36:N36)</f>
        <v>195</v>
      </c>
      <c r="D36" s="4">
        <f>C36/$C$34*100</f>
        <v>0.83925112976113625</v>
      </c>
      <c r="E36" s="34">
        <v>126</v>
      </c>
      <c r="F36" s="34">
        <v>49</v>
      </c>
      <c r="G36" s="34">
        <v>8</v>
      </c>
      <c r="H36" s="34">
        <v>5</v>
      </c>
      <c r="I36" s="34" t="s">
        <v>36</v>
      </c>
      <c r="J36" s="35">
        <v>7</v>
      </c>
      <c r="K36" s="35" t="s">
        <v>36</v>
      </c>
      <c r="L36" s="35" t="s">
        <v>36</v>
      </c>
      <c r="M36" s="35" t="s">
        <v>36</v>
      </c>
      <c r="N36" s="36" t="s">
        <v>36</v>
      </c>
    </row>
    <row r="37" spans="1:14" ht="16.5" customHeight="1" x14ac:dyDescent="0.2">
      <c r="B37" s="5" t="s">
        <v>13</v>
      </c>
      <c r="C37" s="27">
        <f t="shared" si="38"/>
        <v>167</v>
      </c>
      <c r="D37" s="4">
        <f t="shared" si="37"/>
        <v>0.71874327523133208</v>
      </c>
      <c r="E37" s="30">
        <v>92</v>
      </c>
      <c r="F37" s="30">
        <v>48</v>
      </c>
      <c r="G37" s="30">
        <v>10</v>
      </c>
      <c r="H37" s="30">
        <v>6</v>
      </c>
      <c r="I37" s="30" t="s">
        <v>36</v>
      </c>
      <c r="J37" s="35">
        <v>11</v>
      </c>
      <c r="K37" s="35" t="s">
        <v>36</v>
      </c>
      <c r="L37" s="35" t="s">
        <v>36</v>
      </c>
      <c r="M37" s="35" t="s">
        <v>36</v>
      </c>
      <c r="N37" s="36" t="s">
        <v>36</v>
      </c>
    </row>
    <row r="38" spans="1:14" ht="16.5" customHeight="1" x14ac:dyDescent="0.2">
      <c r="B38" s="5" t="s">
        <v>15</v>
      </c>
      <c r="C38" s="27">
        <f t="shared" si="38"/>
        <v>180</v>
      </c>
      <c r="D38" s="4">
        <f t="shared" si="37"/>
        <v>0.77469335054874111</v>
      </c>
      <c r="E38" s="30">
        <v>90</v>
      </c>
      <c r="F38" s="30">
        <v>64</v>
      </c>
      <c r="G38" s="30">
        <v>9</v>
      </c>
      <c r="H38" s="30">
        <v>4</v>
      </c>
      <c r="I38" s="30">
        <v>3</v>
      </c>
      <c r="J38" s="35">
        <v>8</v>
      </c>
      <c r="K38" s="35">
        <v>2</v>
      </c>
      <c r="L38" s="35" t="s">
        <v>36</v>
      </c>
      <c r="M38" s="35" t="s">
        <v>36</v>
      </c>
      <c r="N38" s="36" t="s">
        <v>36</v>
      </c>
    </row>
    <row r="39" spans="1:14" ht="16.5" customHeight="1" x14ac:dyDescent="0.2">
      <c r="B39" s="5" t="s">
        <v>17</v>
      </c>
      <c r="C39" s="27">
        <f t="shared" si="38"/>
        <v>306</v>
      </c>
      <c r="D39" s="4">
        <f t="shared" si="37"/>
        <v>1.3169786959328598</v>
      </c>
      <c r="E39" s="30">
        <v>193</v>
      </c>
      <c r="F39" s="30">
        <v>81</v>
      </c>
      <c r="G39" s="30">
        <v>7</v>
      </c>
      <c r="H39" s="30">
        <v>11</v>
      </c>
      <c r="I39" s="30">
        <v>1</v>
      </c>
      <c r="J39" s="35">
        <v>12</v>
      </c>
      <c r="K39" s="35" t="s">
        <v>36</v>
      </c>
      <c r="L39" s="35" t="s">
        <v>36</v>
      </c>
      <c r="M39" s="35">
        <v>1</v>
      </c>
      <c r="N39" s="36" t="s">
        <v>36</v>
      </c>
    </row>
    <row r="40" spans="1:14" ht="16.5" customHeight="1" x14ac:dyDescent="0.2">
      <c r="B40" s="5" t="s">
        <v>19</v>
      </c>
      <c r="C40" s="27">
        <f t="shared" si="38"/>
        <v>564</v>
      </c>
      <c r="D40" s="4">
        <f t="shared" si="37"/>
        <v>2.4273724983860556</v>
      </c>
      <c r="E40" s="30">
        <v>444</v>
      </c>
      <c r="F40" s="30">
        <v>78</v>
      </c>
      <c r="G40" s="30">
        <v>6</v>
      </c>
      <c r="H40" s="30">
        <v>22</v>
      </c>
      <c r="I40" s="30" t="s">
        <v>36</v>
      </c>
      <c r="J40" s="35">
        <v>12</v>
      </c>
      <c r="K40" s="35">
        <v>2</v>
      </c>
      <c r="L40" s="35" t="s">
        <v>36</v>
      </c>
      <c r="M40" s="35" t="s">
        <v>36</v>
      </c>
      <c r="N40" s="36" t="s">
        <v>36</v>
      </c>
    </row>
    <row r="41" spans="1:14" ht="16.5" customHeight="1" x14ac:dyDescent="0.2">
      <c r="B41" s="5" t="s">
        <v>21</v>
      </c>
      <c r="C41" s="27">
        <f t="shared" si="38"/>
        <v>833</v>
      </c>
      <c r="D41" s="4">
        <f t="shared" si="37"/>
        <v>3.5851086722616743</v>
      </c>
      <c r="E41" s="30">
        <v>719</v>
      </c>
      <c r="F41" s="30">
        <v>75</v>
      </c>
      <c r="G41" s="30">
        <v>11</v>
      </c>
      <c r="H41" s="30">
        <v>20</v>
      </c>
      <c r="I41" s="30">
        <v>1</v>
      </c>
      <c r="J41" s="35">
        <v>6</v>
      </c>
      <c r="K41" s="35">
        <v>1</v>
      </c>
      <c r="L41" s="35" t="s">
        <v>36</v>
      </c>
      <c r="M41" s="35" t="s">
        <v>36</v>
      </c>
      <c r="N41" s="36" t="s">
        <v>36</v>
      </c>
    </row>
    <row r="42" spans="1:14" ht="16.5" customHeight="1" x14ac:dyDescent="0.2">
      <c r="B42" s="5" t="s">
        <v>23</v>
      </c>
      <c r="C42" s="27">
        <f t="shared" si="38"/>
        <v>1256</v>
      </c>
      <c r="D42" s="4">
        <f t="shared" si="37"/>
        <v>5.4056380460512159</v>
      </c>
      <c r="E42" s="30">
        <v>1142</v>
      </c>
      <c r="F42" s="30">
        <v>79</v>
      </c>
      <c r="G42" s="30">
        <v>7</v>
      </c>
      <c r="H42" s="30">
        <v>15</v>
      </c>
      <c r="I42" s="30">
        <v>5</v>
      </c>
      <c r="J42" s="35">
        <v>7</v>
      </c>
      <c r="K42" s="35">
        <v>1</v>
      </c>
      <c r="L42" s="35" t="s">
        <v>36</v>
      </c>
      <c r="M42" s="35" t="s">
        <v>36</v>
      </c>
      <c r="N42" s="36" t="s">
        <v>36</v>
      </c>
    </row>
    <row r="43" spans="1:14" ht="16.5" customHeight="1" x14ac:dyDescent="0.2">
      <c r="B43" s="5" t="s">
        <v>25</v>
      </c>
      <c r="C43" s="27">
        <f t="shared" si="38"/>
        <v>1199</v>
      </c>
      <c r="D43" s="4">
        <f t="shared" si="37"/>
        <v>5.1603184850441144</v>
      </c>
      <c r="E43" s="30">
        <v>1072</v>
      </c>
      <c r="F43" s="30">
        <v>81</v>
      </c>
      <c r="G43" s="30">
        <v>8</v>
      </c>
      <c r="H43" s="30">
        <v>17</v>
      </c>
      <c r="I43" s="30">
        <v>6</v>
      </c>
      <c r="J43" s="35">
        <v>13</v>
      </c>
      <c r="K43" s="35">
        <v>2</v>
      </c>
      <c r="L43" s="35" t="s">
        <v>36</v>
      </c>
      <c r="M43" s="35" t="s">
        <v>36</v>
      </c>
      <c r="N43" s="36" t="s">
        <v>36</v>
      </c>
    </row>
    <row r="44" spans="1:14" ht="16.5" customHeight="1" x14ac:dyDescent="0.2">
      <c r="B44" s="5" t="s">
        <v>27</v>
      </c>
      <c r="C44" s="27">
        <f t="shared" si="38"/>
        <v>1069</v>
      </c>
      <c r="D44" s="4">
        <f t="shared" si="37"/>
        <v>4.6008177318700234</v>
      </c>
      <c r="E44" s="30">
        <v>943</v>
      </c>
      <c r="F44" s="30">
        <v>82</v>
      </c>
      <c r="G44" s="30">
        <v>3</v>
      </c>
      <c r="H44" s="30">
        <v>26</v>
      </c>
      <c r="I44" s="30">
        <v>5</v>
      </c>
      <c r="J44" s="35">
        <v>8</v>
      </c>
      <c r="K44" s="35">
        <v>2</v>
      </c>
      <c r="L44" s="35" t="s">
        <v>36</v>
      </c>
      <c r="M44" s="35" t="s">
        <v>36</v>
      </c>
      <c r="N44" s="36" t="s">
        <v>36</v>
      </c>
    </row>
    <row r="45" spans="1:14" ht="16.5" customHeight="1" x14ac:dyDescent="0.2">
      <c r="B45" s="5" t="s">
        <v>7</v>
      </c>
      <c r="C45" s="27">
        <f t="shared" si="38"/>
        <v>1225</v>
      </c>
      <c r="D45" s="4">
        <f t="shared" si="37"/>
        <v>5.2722186356789322</v>
      </c>
      <c r="E45" s="30">
        <v>1077</v>
      </c>
      <c r="F45" s="30">
        <v>109</v>
      </c>
      <c r="G45" s="30">
        <v>2</v>
      </c>
      <c r="H45" s="30">
        <v>26</v>
      </c>
      <c r="I45" s="30">
        <v>8</v>
      </c>
      <c r="J45" s="35">
        <v>2</v>
      </c>
      <c r="K45" s="35" t="s">
        <v>36</v>
      </c>
      <c r="L45" s="35" t="s">
        <v>36</v>
      </c>
      <c r="M45" s="35">
        <v>1</v>
      </c>
      <c r="N45" s="36" t="s">
        <v>36</v>
      </c>
    </row>
    <row r="46" spans="1:14" ht="16.5" customHeight="1" x14ac:dyDescent="0.2">
      <c r="B46" s="5" t="s">
        <v>9</v>
      </c>
      <c r="C46" s="27">
        <f t="shared" si="38"/>
        <v>1371</v>
      </c>
      <c r="D46" s="4">
        <f t="shared" ref="D46:D60" si="39">C46/$C$34*100</f>
        <v>5.9005810200129112</v>
      </c>
      <c r="E46" s="30">
        <v>1198</v>
      </c>
      <c r="F46" s="30">
        <v>122</v>
      </c>
      <c r="G46" s="30">
        <v>9</v>
      </c>
      <c r="H46" s="30">
        <v>21</v>
      </c>
      <c r="I46" s="30">
        <v>6</v>
      </c>
      <c r="J46" s="35">
        <v>13</v>
      </c>
      <c r="K46" s="35" t="s">
        <v>36</v>
      </c>
      <c r="L46" s="35">
        <v>1</v>
      </c>
      <c r="M46" s="35">
        <v>1</v>
      </c>
      <c r="N46" s="36" t="s">
        <v>36</v>
      </c>
    </row>
    <row r="47" spans="1:14" ht="16.5" customHeight="1" x14ac:dyDescent="0.2">
      <c r="A47" s="14"/>
      <c r="B47" s="5" t="s">
        <v>11</v>
      </c>
      <c r="C47" s="27">
        <f t="shared" si="38"/>
        <v>1443</v>
      </c>
      <c r="D47" s="4">
        <f t="shared" si="39"/>
        <v>6.2104583602324075</v>
      </c>
      <c r="E47" s="30">
        <v>1286</v>
      </c>
      <c r="F47" s="30">
        <v>110</v>
      </c>
      <c r="G47" s="30">
        <v>7</v>
      </c>
      <c r="H47" s="30">
        <v>25</v>
      </c>
      <c r="I47" s="30">
        <v>8</v>
      </c>
      <c r="J47" s="35">
        <v>7</v>
      </c>
      <c r="K47" s="35" t="s">
        <v>36</v>
      </c>
      <c r="L47" s="35" t="s">
        <v>36</v>
      </c>
      <c r="M47" s="35" t="s">
        <v>36</v>
      </c>
      <c r="N47" s="36" t="s">
        <v>36</v>
      </c>
    </row>
    <row r="48" spans="1:14" ht="16.5" customHeight="1" x14ac:dyDescent="0.2">
      <c r="B48" s="5" t="s">
        <v>6</v>
      </c>
      <c r="C48" s="27">
        <f t="shared" si="38"/>
        <v>1510</v>
      </c>
      <c r="D48" s="4">
        <f t="shared" si="39"/>
        <v>6.4988164407144389</v>
      </c>
      <c r="E48" s="30">
        <v>1347</v>
      </c>
      <c r="F48" s="30">
        <v>107</v>
      </c>
      <c r="G48" s="30">
        <v>5</v>
      </c>
      <c r="H48" s="30">
        <v>29</v>
      </c>
      <c r="I48" s="30">
        <v>11</v>
      </c>
      <c r="J48" s="35">
        <v>9</v>
      </c>
      <c r="K48" s="35">
        <v>1</v>
      </c>
      <c r="L48" s="35" t="s">
        <v>36</v>
      </c>
      <c r="M48" s="35" t="s">
        <v>36</v>
      </c>
      <c r="N48" s="36">
        <v>1</v>
      </c>
    </row>
    <row r="49" spans="1:14" ht="16.5" customHeight="1" x14ac:dyDescent="0.2">
      <c r="B49" s="5" t="s">
        <v>14</v>
      </c>
      <c r="C49" s="27">
        <f t="shared" si="38"/>
        <v>1555</v>
      </c>
      <c r="D49" s="4">
        <f t="shared" si="39"/>
        <v>6.6924897783516251</v>
      </c>
      <c r="E49" s="30">
        <v>1389</v>
      </c>
      <c r="F49" s="30">
        <v>115</v>
      </c>
      <c r="G49" s="30">
        <v>10</v>
      </c>
      <c r="H49" s="30">
        <v>24</v>
      </c>
      <c r="I49" s="30">
        <v>3</v>
      </c>
      <c r="J49" s="35">
        <v>12</v>
      </c>
      <c r="K49" s="35" t="s">
        <v>36</v>
      </c>
      <c r="L49" s="35">
        <v>1</v>
      </c>
      <c r="M49" s="35" t="s">
        <v>36</v>
      </c>
      <c r="N49" s="36">
        <v>1</v>
      </c>
    </row>
    <row r="50" spans="1:14" ht="16.5" customHeight="1" x14ac:dyDescent="0.2">
      <c r="B50" s="5" t="s">
        <v>16</v>
      </c>
      <c r="C50" s="27">
        <f t="shared" si="38"/>
        <v>1483</v>
      </c>
      <c r="D50" s="4">
        <f t="shared" si="39"/>
        <v>6.3826124381321279</v>
      </c>
      <c r="E50" s="30">
        <v>1334</v>
      </c>
      <c r="F50" s="30">
        <v>109</v>
      </c>
      <c r="G50" s="30">
        <v>8</v>
      </c>
      <c r="H50" s="30">
        <v>15</v>
      </c>
      <c r="I50" s="30">
        <v>6</v>
      </c>
      <c r="J50" s="35">
        <v>8</v>
      </c>
      <c r="K50" s="35">
        <v>2</v>
      </c>
      <c r="L50" s="35" t="s">
        <v>36</v>
      </c>
      <c r="M50" s="35">
        <v>1</v>
      </c>
      <c r="N50" s="36" t="s">
        <v>36</v>
      </c>
    </row>
    <row r="51" spans="1:14" ht="16.5" customHeight="1" x14ac:dyDescent="0.2">
      <c r="B51" s="5" t="s">
        <v>18</v>
      </c>
      <c r="C51" s="27">
        <f t="shared" si="38"/>
        <v>1652</v>
      </c>
      <c r="D51" s="4">
        <f t="shared" si="39"/>
        <v>7.1099634172584469</v>
      </c>
      <c r="E51" s="30">
        <v>1513</v>
      </c>
      <c r="F51" s="30">
        <v>91</v>
      </c>
      <c r="G51" s="30">
        <v>10</v>
      </c>
      <c r="H51" s="30">
        <v>25</v>
      </c>
      <c r="I51" s="30">
        <v>5</v>
      </c>
      <c r="J51" s="35">
        <v>8</v>
      </c>
      <c r="K51" s="35" t="s">
        <v>36</v>
      </c>
      <c r="L51" s="35" t="s">
        <v>36</v>
      </c>
      <c r="M51" s="35" t="s">
        <v>36</v>
      </c>
      <c r="N51" s="36" t="s">
        <v>36</v>
      </c>
    </row>
    <row r="52" spans="1:14" ht="16.5" customHeight="1" x14ac:dyDescent="0.2">
      <c r="B52" s="5" t="s">
        <v>20</v>
      </c>
      <c r="C52" s="27">
        <f t="shared" si="38"/>
        <v>1574</v>
      </c>
      <c r="D52" s="4">
        <f t="shared" si="39"/>
        <v>6.7742629653539916</v>
      </c>
      <c r="E52" s="30">
        <v>1450</v>
      </c>
      <c r="F52" s="30">
        <v>76</v>
      </c>
      <c r="G52" s="30">
        <v>5</v>
      </c>
      <c r="H52" s="30">
        <v>24</v>
      </c>
      <c r="I52" s="30">
        <v>7</v>
      </c>
      <c r="J52" s="35">
        <v>7</v>
      </c>
      <c r="K52" s="35">
        <v>3</v>
      </c>
      <c r="L52" s="35" t="s">
        <v>36</v>
      </c>
      <c r="M52" s="35">
        <v>2</v>
      </c>
      <c r="N52" s="36" t="s">
        <v>36</v>
      </c>
    </row>
    <row r="53" spans="1:14" ht="16.5" customHeight="1" x14ac:dyDescent="0.2">
      <c r="B53" s="5" t="s">
        <v>22</v>
      </c>
      <c r="C53" s="27">
        <f t="shared" si="38"/>
        <v>1210</v>
      </c>
      <c r="D53" s="4">
        <f t="shared" si="39"/>
        <v>5.2076608564665374</v>
      </c>
      <c r="E53" s="30">
        <v>1092</v>
      </c>
      <c r="F53" s="30">
        <v>64</v>
      </c>
      <c r="G53" s="30">
        <v>6</v>
      </c>
      <c r="H53" s="30">
        <v>33</v>
      </c>
      <c r="I53" s="30">
        <v>3</v>
      </c>
      <c r="J53" s="35">
        <v>11</v>
      </c>
      <c r="K53" s="35">
        <v>1</v>
      </c>
      <c r="L53" s="35" t="s">
        <v>36</v>
      </c>
      <c r="M53" s="35" t="s">
        <v>36</v>
      </c>
      <c r="N53" s="36" t="s">
        <v>36</v>
      </c>
    </row>
    <row r="54" spans="1:14" ht="16.5" customHeight="1" x14ac:dyDescent="0.2">
      <c r="B54" s="5" t="s">
        <v>24</v>
      </c>
      <c r="C54" s="27">
        <f t="shared" si="38"/>
        <v>1152</v>
      </c>
      <c r="D54" s="4">
        <f t="shared" si="39"/>
        <v>4.9580374435119428</v>
      </c>
      <c r="E54" s="30">
        <v>1015</v>
      </c>
      <c r="F54" s="30">
        <v>70</v>
      </c>
      <c r="G54" s="30">
        <v>7</v>
      </c>
      <c r="H54" s="30">
        <v>49</v>
      </c>
      <c r="I54" s="30">
        <v>2</v>
      </c>
      <c r="J54" s="35">
        <v>6</v>
      </c>
      <c r="K54" s="35">
        <v>1</v>
      </c>
      <c r="L54" s="35" t="s">
        <v>36</v>
      </c>
      <c r="M54" s="35" t="s">
        <v>36</v>
      </c>
      <c r="N54" s="36">
        <v>2</v>
      </c>
    </row>
    <row r="55" spans="1:14" ht="16.5" customHeight="1" x14ac:dyDescent="0.2">
      <c r="B55" s="5" t="s">
        <v>26</v>
      </c>
      <c r="C55" s="27">
        <f t="shared" si="38"/>
        <v>831</v>
      </c>
      <c r="D55" s="4">
        <f t="shared" si="39"/>
        <v>3.576500968366688</v>
      </c>
      <c r="E55" s="30">
        <v>696</v>
      </c>
      <c r="F55" s="30">
        <v>90</v>
      </c>
      <c r="G55" s="30">
        <v>7</v>
      </c>
      <c r="H55" s="30">
        <v>23</v>
      </c>
      <c r="I55" s="30">
        <v>2</v>
      </c>
      <c r="J55" s="35">
        <v>11</v>
      </c>
      <c r="K55" s="35" t="s">
        <v>36</v>
      </c>
      <c r="L55" s="35">
        <v>1</v>
      </c>
      <c r="M55" s="35">
        <v>1</v>
      </c>
      <c r="N55" s="36" t="s">
        <v>36</v>
      </c>
    </row>
    <row r="56" spans="1:14" ht="16.5" customHeight="1" x14ac:dyDescent="0.2">
      <c r="B56" s="5" t="s">
        <v>28</v>
      </c>
      <c r="C56" s="27">
        <f t="shared" si="38"/>
        <v>615</v>
      </c>
      <c r="D56" s="4">
        <f t="shared" si="39"/>
        <v>2.646868947708199</v>
      </c>
      <c r="E56" s="30">
        <v>530</v>
      </c>
      <c r="F56" s="30">
        <v>45</v>
      </c>
      <c r="G56" s="30">
        <v>11</v>
      </c>
      <c r="H56" s="30">
        <v>18</v>
      </c>
      <c r="I56" s="30">
        <v>4</v>
      </c>
      <c r="J56" s="35">
        <v>5</v>
      </c>
      <c r="K56" s="35">
        <v>1</v>
      </c>
      <c r="L56" s="35" t="s">
        <v>36</v>
      </c>
      <c r="M56" s="35">
        <v>1</v>
      </c>
      <c r="N56" s="36" t="s">
        <v>36</v>
      </c>
    </row>
    <row r="57" spans="1:14" ht="18.75" customHeight="1" x14ac:dyDescent="0.2">
      <c r="A57" s="14" t="s">
        <v>35</v>
      </c>
      <c r="B57" s="5"/>
      <c r="C57" s="27"/>
      <c r="D57" s="4"/>
      <c r="E57" s="30"/>
      <c r="F57" s="30"/>
      <c r="G57" s="30"/>
      <c r="H57" s="30"/>
      <c r="I57" s="30"/>
      <c r="J57" s="35"/>
      <c r="K57" s="35"/>
      <c r="L57" s="35"/>
      <c r="M57" s="35"/>
      <c r="N57" s="36"/>
    </row>
    <row r="58" spans="1:14" ht="16.5" customHeight="1" x14ac:dyDescent="0.2">
      <c r="B58" s="5" t="s">
        <v>8</v>
      </c>
      <c r="C58" s="27">
        <f t="shared" si="38"/>
        <v>533</v>
      </c>
      <c r="D58" s="4">
        <f t="shared" si="39"/>
        <v>2.2939530880137724</v>
      </c>
      <c r="E58" s="30">
        <v>432</v>
      </c>
      <c r="F58" s="30">
        <v>66</v>
      </c>
      <c r="G58" s="30">
        <v>5</v>
      </c>
      <c r="H58" s="30">
        <v>17</v>
      </c>
      <c r="I58" s="30">
        <v>3</v>
      </c>
      <c r="J58" s="35">
        <v>8</v>
      </c>
      <c r="K58" s="35">
        <v>2</v>
      </c>
      <c r="L58" s="35" t="s">
        <v>36</v>
      </c>
      <c r="M58" s="35" t="s">
        <v>36</v>
      </c>
      <c r="N58" s="36" t="s">
        <v>36</v>
      </c>
    </row>
    <row r="59" spans="1:14" ht="16.5" customHeight="1" x14ac:dyDescent="0.2">
      <c r="B59" s="5" t="s">
        <v>10</v>
      </c>
      <c r="C59" s="27">
        <f t="shared" si="38"/>
        <v>420</v>
      </c>
      <c r="D59" s="4">
        <f t="shared" si="39"/>
        <v>1.8076178179470628</v>
      </c>
      <c r="E59" s="30">
        <v>336</v>
      </c>
      <c r="F59" s="30">
        <v>57</v>
      </c>
      <c r="G59" s="30">
        <v>11</v>
      </c>
      <c r="H59" s="30">
        <v>9</v>
      </c>
      <c r="I59" s="30" t="s">
        <v>36</v>
      </c>
      <c r="J59" s="35">
        <v>6</v>
      </c>
      <c r="K59" s="35">
        <v>1</v>
      </c>
      <c r="L59" s="35" t="s">
        <v>36</v>
      </c>
      <c r="M59" s="35" t="s">
        <v>36</v>
      </c>
      <c r="N59" s="36" t="s">
        <v>36</v>
      </c>
    </row>
    <row r="60" spans="1:14" ht="16.5" customHeight="1" x14ac:dyDescent="0.2">
      <c r="B60" s="5" t="s">
        <v>29</v>
      </c>
      <c r="C60" s="27">
        <f t="shared" si="38"/>
        <v>583</v>
      </c>
      <c r="D60" s="4">
        <f t="shared" si="39"/>
        <v>2.5091456853884226</v>
      </c>
      <c r="E60" s="30">
        <v>494</v>
      </c>
      <c r="F60" s="30">
        <v>54</v>
      </c>
      <c r="G60" s="30">
        <v>13</v>
      </c>
      <c r="H60" s="30">
        <v>13</v>
      </c>
      <c r="I60" s="30">
        <v>1</v>
      </c>
      <c r="J60" s="35">
        <v>7</v>
      </c>
      <c r="K60" s="35">
        <v>1</v>
      </c>
      <c r="L60" s="35" t="s">
        <v>36</v>
      </c>
      <c r="M60" s="35" t="s">
        <v>36</v>
      </c>
      <c r="N60" s="36" t="s">
        <v>36</v>
      </c>
    </row>
    <row r="61" spans="1:14" ht="21" customHeight="1" x14ac:dyDescent="0.2">
      <c r="A61" s="5" t="s">
        <v>32</v>
      </c>
      <c r="B61" s="15"/>
      <c r="C61" s="27">
        <f>SUM(C62:C86)</f>
        <v>4095</v>
      </c>
      <c r="D61" s="13">
        <f t="shared" ref="D61:N61" si="40">SUM(D62:D86)</f>
        <v>100</v>
      </c>
      <c r="E61" s="27">
        <f t="shared" si="40"/>
        <v>3499</v>
      </c>
      <c r="F61" s="27">
        <f t="shared" si="40"/>
        <v>424</v>
      </c>
      <c r="G61" s="27">
        <f t="shared" si="40"/>
        <v>16</v>
      </c>
      <c r="H61" s="27">
        <f t="shared" si="40"/>
        <v>95</v>
      </c>
      <c r="I61" s="27">
        <f t="shared" si="40"/>
        <v>23</v>
      </c>
      <c r="J61" s="27">
        <f t="shared" si="40"/>
        <v>27</v>
      </c>
      <c r="K61" s="27">
        <f t="shared" si="40"/>
        <v>6</v>
      </c>
      <c r="L61" s="27">
        <f t="shared" si="40"/>
        <v>3</v>
      </c>
      <c r="M61" s="27">
        <f t="shared" si="40"/>
        <v>1</v>
      </c>
      <c r="N61" s="33">
        <f t="shared" si="40"/>
        <v>1</v>
      </c>
    </row>
    <row r="62" spans="1:14" ht="16.5" customHeight="1" x14ac:dyDescent="0.2">
      <c r="B62" s="5" t="s">
        <v>12</v>
      </c>
      <c r="C62" s="27">
        <f>SUM(E62:N62)</f>
        <v>75</v>
      </c>
      <c r="D62" s="4">
        <f>C62/$C$61*100</f>
        <v>1.8315018315018317</v>
      </c>
      <c r="E62" s="34">
        <v>56</v>
      </c>
      <c r="F62" s="34">
        <v>13</v>
      </c>
      <c r="G62" s="30">
        <v>1</v>
      </c>
      <c r="H62" s="30">
        <v>3</v>
      </c>
      <c r="I62" s="30" t="s">
        <v>36</v>
      </c>
      <c r="J62" s="35">
        <v>1</v>
      </c>
      <c r="K62" s="35" t="s">
        <v>36</v>
      </c>
      <c r="L62" s="35">
        <v>1</v>
      </c>
      <c r="M62" s="35" t="s">
        <v>36</v>
      </c>
      <c r="N62" s="36" t="s">
        <v>36</v>
      </c>
    </row>
    <row r="63" spans="1:14" ht="16.5" customHeight="1" x14ac:dyDescent="0.2">
      <c r="B63" s="5" t="s">
        <v>5</v>
      </c>
      <c r="C63" s="27">
        <f t="shared" ref="C63:C86" si="41">SUM(E63:N63)</f>
        <v>40</v>
      </c>
      <c r="D63" s="4">
        <f>C63/$C$61*100</f>
        <v>0.97680097680097677</v>
      </c>
      <c r="E63" s="34">
        <v>19</v>
      </c>
      <c r="F63" s="34">
        <v>17</v>
      </c>
      <c r="G63" s="30" t="s">
        <v>36</v>
      </c>
      <c r="H63" s="30">
        <v>2</v>
      </c>
      <c r="I63" s="30" t="s">
        <v>36</v>
      </c>
      <c r="J63" s="35">
        <v>2</v>
      </c>
      <c r="K63" s="35" t="s">
        <v>36</v>
      </c>
      <c r="L63" s="35" t="s">
        <v>36</v>
      </c>
      <c r="M63" s="35" t="s">
        <v>36</v>
      </c>
      <c r="N63" s="36" t="s">
        <v>36</v>
      </c>
    </row>
    <row r="64" spans="1:14" ht="16.5" customHeight="1" x14ac:dyDescent="0.2">
      <c r="B64" s="5" t="s">
        <v>13</v>
      </c>
      <c r="C64" s="27">
        <f t="shared" si="41"/>
        <v>24</v>
      </c>
      <c r="D64" s="4">
        <f t="shared" ref="D64:D85" si="42">C64/$C$61*100</f>
        <v>0.58608058608058611</v>
      </c>
      <c r="E64" s="30">
        <v>11</v>
      </c>
      <c r="F64" s="30">
        <v>9</v>
      </c>
      <c r="G64" s="30">
        <v>1</v>
      </c>
      <c r="H64" s="30">
        <v>2</v>
      </c>
      <c r="I64" s="30" t="s">
        <v>36</v>
      </c>
      <c r="J64" s="35">
        <v>1</v>
      </c>
      <c r="K64" s="35" t="s">
        <v>36</v>
      </c>
      <c r="L64" s="35" t="s">
        <v>36</v>
      </c>
      <c r="M64" s="35" t="s">
        <v>36</v>
      </c>
      <c r="N64" s="36" t="s">
        <v>36</v>
      </c>
    </row>
    <row r="65" spans="2:14" ht="16.5" customHeight="1" x14ac:dyDescent="0.2">
      <c r="B65" s="5" t="s">
        <v>15</v>
      </c>
      <c r="C65" s="27">
        <f t="shared" si="41"/>
        <v>22</v>
      </c>
      <c r="D65" s="4">
        <f t="shared" si="42"/>
        <v>0.53724053724053722</v>
      </c>
      <c r="E65" s="30">
        <v>8</v>
      </c>
      <c r="F65" s="30">
        <v>10</v>
      </c>
      <c r="G65" s="30" t="s">
        <v>36</v>
      </c>
      <c r="H65" s="30">
        <v>1</v>
      </c>
      <c r="I65" s="30" t="s">
        <v>36</v>
      </c>
      <c r="J65" s="35">
        <v>3</v>
      </c>
      <c r="K65" s="35" t="s">
        <v>36</v>
      </c>
      <c r="L65" s="35" t="s">
        <v>36</v>
      </c>
      <c r="M65" s="35" t="s">
        <v>36</v>
      </c>
      <c r="N65" s="36" t="s">
        <v>36</v>
      </c>
    </row>
    <row r="66" spans="2:14" ht="16.5" customHeight="1" x14ac:dyDescent="0.2">
      <c r="B66" s="5" t="s">
        <v>17</v>
      </c>
      <c r="C66" s="27">
        <f t="shared" si="41"/>
        <v>60</v>
      </c>
      <c r="D66" s="4">
        <f t="shared" si="42"/>
        <v>1.4652014652014651</v>
      </c>
      <c r="E66" s="30">
        <v>33</v>
      </c>
      <c r="F66" s="30">
        <v>22</v>
      </c>
      <c r="G66" s="30">
        <v>1</v>
      </c>
      <c r="H66" s="30">
        <v>3</v>
      </c>
      <c r="I66" s="30" t="s">
        <v>36</v>
      </c>
      <c r="J66" s="35" t="s">
        <v>36</v>
      </c>
      <c r="K66" s="35">
        <v>1</v>
      </c>
      <c r="L66" s="35" t="s">
        <v>36</v>
      </c>
      <c r="M66" s="35" t="s">
        <v>36</v>
      </c>
      <c r="N66" s="36" t="s">
        <v>36</v>
      </c>
    </row>
    <row r="67" spans="2:14" ht="16.5" customHeight="1" x14ac:dyDescent="0.2">
      <c r="B67" s="5" t="s">
        <v>19</v>
      </c>
      <c r="C67" s="27">
        <f t="shared" si="41"/>
        <v>87</v>
      </c>
      <c r="D67" s="4">
        <f t="shared" si="42"/>
        <v>2.1245421245421245</v>
      </c>
      <c r="E67" s="30">
        <v>68</v>
      </c>
      <c r="F67" s="30">
        <v>15</v>
      </c>
      <c r="G67" s="30" t="s">
        <v>36</v>
      </c>
      <c r="H67" s="30">
        <v>1</v>
      </c>
      <c r="I67" s="30" t="s">
        <v>36</v>
      </c>
      <c r="J67" s="35">
        <v>1</v>
      </c>
      <c r="K67" s="35">
        <v>1</v>
      </c>
      <c r="L67" s="35">
        <v>1</v>
      </c>
      <c r="M67" s="35" t="s">
        <v>36</v>
      </c>
      <c r="N67" s="36" t="s">
        <v>36</v>
      </c>
    </row>
    <row r="68" spans="2:14" ht="16.5" customHeight="1" x14ac:dyDescent="0.2">
      <c r="B68" s="5" t="s">
        <v>21</v>
      </c>
      <c r="C68" s="27">
        <f t="shared" si="41"/>
        <v>196</v>
      </c>
      <c r="D68" s="4">
        <f t="shared" si="42"/>
        <v>4.7863247863247871</v>
      </c>
      <c r="E68" s="30">
        <v>175</v>
      </c>
      <c r="F68" s="30">
        <v>15</v>
      </c>
      <c r="G68" s="30" t="s">
        <v>36</v>
      </c>
      <c r="H68" s="30">
        <v>1</v>
      </c>
      <c r="I68" s="30">
        <v>3</v>
      </c>
      <c r="J68" s="35">
        <v>2</v>
      </c>
      <c r="K68" s="35" t="s">
        <v>36</v>
      </c>
      <c r="L68" s="35" t="s">
        <v>36</v>
      </c>
      <c r="M68" s="35" t="s">
        <v>36</v>
      </c>
      <c r="N68" s="36" t="s">
        <v>36</v>
      </c>
    </row>
    <row r="69" spans="2:14" ht="16.5" customHeight="1" x14ac:dyDescent="0.2">
      <c r="B69" s="5" t="s">
        <v>23</v>
      </c>
      <c r="C69" s="27">
        <f t="shared" si="41"/>
        <v>249</v>
      </c>
      <c r="D69" s="4">
        <f t="shared" si="42"/>
        <v>6.0805860805860803</v>
      </c>
      <c r="E69" s="30">
        <v>232</v>
      </c>
      <c r="F69" s="30">
        <v>11</v>
      </c>
      <c r="G69" s="30">
        <v>1</v>
      </c>
      <c r="H69" s="30">
        <v>3</v>
      </c>
      <c r="I69" s="30" t="s">
        <v>36</v>
      </c>
      <c r="J69" s="35">
        <v>1</v>
      </c>
      <c r="K69" s="35">
        <v>1</v>
      </c>
      <c r="L69" s="35" t="s">
        <v>36</v>
      </c>
      <c r="M69" s="35" t="s">
        <v>36</v>
      </c>
      <c r="N69" s="36" t="s">
        <v>36</v>
      </c>
    </row>
    <row r="70" spans="2:14" ht="16.5" customHeight="1" x14ac:dyDescent="0.2">
      <c r="B70" s="5" t="s">
        <v>25</v>
      </c>
      <c r="C70" s="27">
        <f t="shared" si="41"/>
        <v>221</v>
      </c>
      <c r="D70" s="4">
        <f t="shared" si="42"/>
        <v>5.3968253968253972</v>
      </c>
      <c r="E70" s="30">
        <v>200</v>
      </c>
      <c r="F70" s="30">
        <v>14</v>
      </c>
      <c r="G70" s="30">
        <v>2</v>
      </c>
      <c r="H70" s="30">
        <v>2</v>
      </c>
      <c r="I70" s="30">
        <v>3</v>
      </c>
      <c r="J70" s="35" t="s">
        <v>36</v>
      </c>
      <c r="K70" s="35" t="s">
        <v>36</v>
      </c>
      <c r="L70" s="35" t="s">
        <v>36</v>
      </c>
      <c r="M70" s="35" t="s">
        <v>36</v>
      </c>
      <c r="N70" s="36" t="s">
        <v>36</v>
      </c>
    </row>
    <row r="71" spans="2:14" ht="16.5" customHeight="1" x14ac:dyDescent="0.2">
      <c r="B71" s="5" t="s">
        <v>27</v>
      </c>
      <c r="C71" s="27">
        <f t="shared" si="41"/>
        <v>187</v>
      </c>
      <c r="D71" s="4">
        <f t="shared" si="42"/>
        <v>4.5665445665445663</v>
      </c>
      <c r="E71" s="30">
        <v>160</v>
      </c>
      <c r="F71" s="30">
        <v>23</v>
      </c>
      <c r="G71" s="30" t="s">
        <v>36</v>
      </c>
      <c r="H71" s="30">
        <v>2</v>
      </c>
      <c r="I71" s="30" t="s">
        <v>36</v>
      </c>
      <c r="J71" s="35">
        <v>1</v>
      </c>
      <c r="K71" s="35" t="s">
        <v>36</v>
      </c>
      <c r="L71" s="35">
        <v>1</v>
      </c>
      <c r="M71" s="35" t="s">
        <v>36</v>
      </c>
      <c r="N71" s="36" t="s">
        <v>36</v>
      </c>
    </row>
    <row r="72" spans="2:14" ht="16.5" customHeight="1" x14ac:dyDescent="0.2">
      <c r="B72" s="5" t="s">
        <v>7</v>
      </c>
      <c r="C72" s="27">
        <f t="shared" si="41"/>
        <v>197</v>
      </c>
      <c r="D72" s="4">
        <f t="shared" si="42"/>
        <v>4.8107448107448114</v>
      </c>
      <c r="E72" s="30">
        <v>159</v>
      </c>
      <c r="F72" s="30">
        <v>25</v>
      </c>
      <c r="G72" s="30">
        <v>1</v>
      </c>
      <c r="H72" s="30">
        <v>11</v>
      </c>
      <c r="I72" s="30" t="s">
        <v>36</v>
      </c>
      <c r="J72" s="35">
        <v>1</v>
      </c>
      <c r="K72" s="35" t="s">
        <v>36</v>
      </c>
      <c r="L72" s="35" t="s">
        <v>36</v>
      </c>
      <c r="M72" s="35" t="s">
        <v>36</v>
      </c>
      <c r="N72" s="36" t="s">
        <v>36</v>
      </c>
    </row>
    <row r="73" spans="2:14" ht="16.5" customHeight="1" x14ac:dyDescent="0.2">
      <c r="B73" s="5" t="s">
        <v>9</v>
      </c>
      <c r="C73" s="27">
        <f t="shared" si="41"/>
        <v>238</v>
      </c>
      <c r="D73" s="4">
        <f t="shared" si="42"/>
        <v>5.8119658119658117</v>
      </c>
      <c r="E73" s="30">
        <v>190</v>
      </c>
      <c r="F73" s="30">
        <v>36</v>
      </c>
      <c r="G73" s="30">
        <v>1</v>
      </c>
      <c r="H73" s="30">
        <v>6</v>
      </c>
      <c r="I73" s="30">
        <v>2</v>
      </c>
      <c r="J73" s="35">
        <v>3</v>
      </c>
      <c r="K73" s="35" t="s">
        <v>36</v>
      </c>
      <c r="L73" s="35" t="s">
        <v>36</v>
      </c>
      <c r="M73" s="35" t="s">
        <v>36</v>
      </c>
      <c r="N73" s="36" t="s">
        <v>36</v>
      </c>
    </row>
    <row r="74" spans="2:14" ht="16.5" customHeight="1" x14ac:dyDescent="0.2">
      <c r="B74" s="5" t="s">
        <v>11</v>
      </c>
      <c r="C74" s="27">
        <f t="shared" si="41"/>
        <v>266</v>
      </c>
      <c r="D74" s="4">
        <f t="shared" si="42"/>
        <v>6.4957264957264966</v>
      </c>
      <c r="E74" s="30">
        <v>248</v>
      </c>
      <c r="F74" s="30">
        <v>12</v>
      </c>
      <c r="G74" s="30" t="s">
        <v>36</v>
      </c>
      <c r="H74" s="30">
        <v>3</v>
      </c>
      <c r="I74" s="30" t="s">
        <v>36</v>
      </c>
      <c r="J74" s="35">
        <v>3</v>
      </c>
      <c r="K74" s="35" t="s">
        <v>36</v>
      </c>
      <c r="L74" s="35" t="s">
        <v>36</v>
      </c>
      <c r="M74" s="35" t="s">
        <v>36</v>
      </c>
      <c r="N74" s="36" t="s">
        <v>36</v>
      </c>
    </row>
    <row r="75" spans="2:14" ht="16.5" customHeight="1" x14ac:dyDescent="0.2">
      <c r="B75" s="5" t="s">
        <v>6</v>
      </c>
      <c r="C75" s="27">
        <f t="shared" si="41"/>
        <v>219</v>
      </c>
      <c r="D75" s="4">
        <f>C75/$C$61*100</f>
        <v>5.3479853479853476</v>
      </c>
      <c r="E75" s="30">
        <v>190</v>
      </c>
      <c r="F75" s="30">
        <v>20</v>
      </c>
      <c r="G75" s="30">
        <v>1</v>
      </c>
      <c r="H75" s="30">
        <v>4</v>
      </c>
      <c r="I75" s="30">
        <v>2</v>
      </c>
      <c r="J75" s="35">
        <v>1</v>
      </c>
      <c r="K75" s="35" t="s">
        <v>36</v>
      </c>
      <c r="L75" s="35" t="s">
        <v>36</v>
      </c>
      <c r="M75" s="35">
        <v>1</v>
      </c>
      <c r="N75" s="36" t="s">
        <v>36</v>
      </c>
    </row>
    <row r="76" spans="2:14" ht="16.5" customHeight="1" x14ac:dyDescent="0.2">
      <c r="B76" s="5" t="s">
        <v>14</v>
      </c>
      <c r="C76" s="27">
        <f t="shared" si="41"/>
        <v>249</v>
      </c>
      <c r="D76" s="4">
        <f t="shared" si="42"/>
        <v>6.0805860805860803</v>
      </c>
      <c r="E76" s="30">
        <v>221</v>
      </c>
      <c r="F76" s="30">
        <v>20</v>
      </c>
      <c r="G76" s="30" t="s">
        <v>36</v>
      </c>
      <c r="H76" s="30">
        <v>5</v>
      </c>
      <c r="I76" s="30">
        <v>3</v>
      </c>
      <c r="J76" s="35" t="s">
        <v>36</v>
      </c>
      <c r="K76" s="35" t="s">
        <v>36</v>
      </c>
      <c r="L76" s="35" t="s">
        <v>36</v>
      </c>
      <c r="M76" s="35" t="s">
        <v>36</v>
      </c>
      <c r="N76" s="36" t="s">
        <v>36</v>
      </c>
    </row>
    <row r="77" spans="2:14" ht="16.5" customHeight="1" x14ac:dyDescent="0.2">
      <c r="B77" s="5" t="s">
        <v>16</v>
      </c>
      <c r="C77" s="27">
        <f t="shared" si="41"/>
        <v>252</v>
      </c>
      <c r="D77" s="4">
        <f t="shared" si="42"/>
        <v>6.1538461538461542</v>
      </c>
      <c r="E77" s="30">
        <v>220</v>
      </c>
      <c r="F77" s="30">
        <v>24</v>
      </c>
      <c r="G77" s="30" t="s">
        <v>36</v>
      </c>
      <c r="H77" s="30">
        <v>4</v>
      </c>
      <c r="I77" s="30">
        <v>4</v>
      </c>
      <c r="J77" s="35" t="s">
        <v>36</v>
      </c>
      <c r="K77" s="35" t="s">
        <v>36</v>
      </c>
      <c r="L77" s="35" t="s">
        <v>36</v>
      </c>
      <c r="M77" s="35" t="s">
        <v>36</v>
      </c>
      <c r="N77" s="36" t="s">
        <v>36</v>
      </c>
    </row>
    <row r="78" spans="2:14" ht="16.5" customHeight="1" x14ac:dyDescent="0.2">
      <c r="B78" s="5" t="s">
        <v>18</v>
      </c>
      <c r="C78" s="27">
        <f t="shared" si="41"/>
        <v>219</v>
      </c>
      <c r="D78" s="4">
        <f t="shared" si="42"/>
        <v>5.3479853479853476</v>
      </c>
      <c r="E78" s="30">
        <v>200</v>
      </c>
      <c r="F78" s="30">
        <v>15</v>
      </c>
      <c r="G78" s="30" t="s">
        <v>36</v>
      </c>
      <c r="H78" s="30">
        <v>4</v>
      </c>
      <c r="I78" s="30" t="s">
        <v>36</v>
      </c>
      <c r="J78" s="35" t="s">
        <v>36</v>
      </c>
      <c r="K78" s="35" t="s">
        <v>36</v>
      </c>
      <c r="L78" s="35" t="s">
        <v>36</v>
      </c>
      <c r="M78" s="35" t="s">
        <v>36</v>
      </c>
      <c r="N78" s="36" t="s">
        <v>36</v>
      </c>
    </row>
    <row r="79" spans="2:14" ht="16.5" customHeight="1" x14ac:dyDescent="0.2">
      <c r="B79" s="5" t="s">
        <v>20</v>
      </c>
      <c r="C79" s="27">
        <f t="shared" si="41"/>
        <v>253</v>
      </c>
      <c r="D79" s="4">
        <f t="shared" si="42"/>
        <v>6.1782661782661785</v>
      </c>
      <c r="E79" s="30">
        <v>238</v>
      </c>
      <c r="F79" s="30">
        <v>7</v>
      </c>
      <c r="G79" s="30" t="s">
        <v>36</v>
      </c>
      <c r="H79" s="30">
        <v>4</v>
      </c>
      <c r="I79" s="30">
        <v>3</v>
      </c>
      <c r="J79" s="35" t="s">
        <v>36</v>
      </c>
      <c r="K79" s="35">
        <v>1</v>
      </c>
      <c r="L79" s="35" t="s">
        <v>36</v>
      </c>
      <c r="M79" s="35" t="s">
        <v>36</v>
      </c>
      <c r="N79" s="36" t="s">
        <v>36</v>
      </c>
    </row>
    <row r="80" spans="2:14" ht="16.5" customHeight="1" x14ac:dyDescent="0.2">
      <c r="B80" s="5" t="s">
        <v>22</v>
      </c>
      <c r="C80" s="27">
        <f t="shared" si="41"/>
        <v>216</v>
      </c>
      <c r="D80" s="4">
        <f t="shared" si="42"/>
        <v>5.2747252747252746</v>
      </c>
      <c r="E80" s="30">
        <v>190</v>
      </c>
      <c r="F80" s="30">
        <v>15</v>
      </c>
      <c r="G80" s="30">
        <v>2</v>
      </c>
      <c r="H80" s="30">
        <v>6</v>
      </c>
      <c r="I80" s="30" t="s">
        <v>36</v>
      </c>
      <c r="J80" s="35">
        <v>2</v>
      </c>
      <c r="K80" s="35">
        <v>1</v>
      </c>
      <c r="L80" s="35" t="s">
        <v>36</v>
      </c>
      <c r="M80" s="35" t="s">
        <v>36</v>
      </c>
      <c r="N80" s="36" t="s">
        <v>36</v>
      </c>
    </row>
    <row r="81" spans="1:16" ht="16.5" customHeight="1" x14ac:dyDescent="0.2">
      <c r="B81" s="5" t="s">
        <v>24</v>
      </c>
      <c r="C81" s="27">
        <f t="shared" si="41"/>
        <v>210</v>
      </c>
      <c r="D81" s="4">
        <f t="shared" si="42"/>
        <v>5.1282051282051277</v>
      </c>
      <c r="E81" s="30">
        <v>176</v>
      </c>
      <c r="F81" s="30">
        <v>22</v>
      </c>
      <c r="G81" s="30">
        <v>1</v>
      </c>
      <c r="H81" s="30">
        <v>8</v>
      </c>
      <c r="I81" s="30">
        <v>3</v>
      </c>
      <c r="J81" s="35" t="s">
        <v>36</v>
      </c>
      <c r="K81" s="35" t="s">
        <v>36</v>
      </c>
      <c r="L81" s="35" t="s">
        <v>36</v>
      </c>
      <c r="M81" s="35" t="s">
        <v>36</v>
      </c>
      <c r="N81" s="36" t="s">
        <v>36</v>
      </c>
    </row>
    <row r="82" spans="1:16" ht="16.5" customHeight="1" x14ac:dyDescent="0.2">
      <c r="B82" s="5" t="s">
        <v>26</v>
      </c>
      <c r="C82" s="27">
        <f t="shared" si="41"/>
        <v>159</v>
      </c>
      <c r="D82" s="4">
        <f t="shared" si="42"/>
        <v>3.8827838827838828</v>
      </c>
      <c r="E82" s="30">
        <v>139</v>
      </c>
      <c r="F82" s="30">
        <v>11</v>
      </c>
      <c r="G82" s="30">
        <v>1</v>
      </c>
      <c r="H82" s="30">
        <v>7</v>
      </c>
      <c r="I82" s="30" t="s">
        <v>36</v>
      </c>
      <c r="J82" s="35">
        <v>1</v>
      </c>
      <c r="K82" s="35" t="s">
        <v>36</v>
      </c>
      <c r="L82" s="35" t="s">
        <v>36</v>
      </c>
      <c r="M82" s="35" t="s">
        <v>36</v>
      </c>
      <c r="N82" s="36" t="s">
        <v>36</v>
      </c>
    </row>
    <row r="83" spans="1:16" ht="16.5" customHeight="1" x14ac:dyDescent="0.2">
      <c r="B83" s="5" t="s">
        <v>28</v>
      </c>
      <c r="C83" s="27">
        <f t="shared" si="41"/>
        <v>123</v>
      </c>
      <c r="D83" s="4">
        <f t="shared" si="42"/>
        <v>3.0036630036630036</v>
      </c>
      <c r="E83" s="30">
        <v>99</v>
      </c>
      <c r="F83" s="30">
        <v>17</v>
      </c>
      <c r="G83" s="30" t="s">
        <v>36</v>
      </c>
      <c r="H83" s="30">
        <v>6</v>
      </c>
      <c r="I83" s="30" t="s">
        <v>36</v>
      </c>
      <c r="J83" s="35" t="s">
        <v>36</v>
      </c>
      <c r="K83" s="35">
        <v>1</v>
      </c>
      <c r="L83" s="35" t="s">
        <v>36</v>
      </c>
      <c r="M83" s="35" t="s">
        <v>36</v>
      </c>
      <c r="N83" s="36" t="s">
        <v>36</v>
      </c>
    </row>
    <row r="84" spans="1:16" ht="16.5" customHeight="1" x14ac:dyDescent="0.2">
      <c r="B84" s="5" t="s">
        <v>8</v>
      </c>
      <c r="C84" s="27">
        <f t="shared" si="41"/>
        <v>122</v>
      </c>
      <c r="D84" s="4">
        <f>C84/$C$61*100</f>
        <v>2.9792429792429793</v>
      </c>
      <c r="E84" s="30">
        <v>97</v>
      </c>
      <c r="F84" s="30">
        <v>18</v>
      </c>
      <c r="G84" s="30">
        <v>1</v>
      </c>
      <c r="H84" s="30">
        <v>3</v>
      </c>
      <c r="I84" s="30" t="s">
        <v>36</v>
      </c>
      <c r="J84" s="35">
        <v>2</v>
      </c>
      <c r="K84" s="35" t="s">
        <v>36</v>
      </c>
      <c r="L84" s="35" t="s">
        <v>36</v>
      </c>
      <c r="M84" s="35" t="s">
        <v>36</v>
      </c>
      <c r="N84" s="36">
        <v>1</v>
      </c>
    </row>
    <row r="85" spans="1:16" ht="16.5" customHeight="1" x14ac:dyDescent="0.2">
      <c r="B85" s="5" t="s">
        <v>10</v>
      </c>
      <c r="C85" s="27">
        <f t="shared" si="41"/>
        <v>84</v>
      </c>
      <c r="D85" s="4">
        <f t="shared" si="42"/>
        <v>2.0512820512820511</v>
      </c>
      <c r="E85" s="30">
        <v>59</v>
      </c>
      <c r="F85" s="30">
        <v>21</v>
      </c>
      <c r="G85" s="30">
        <v>1</v>
      </c>
      <c r="H85" s="30">
        <v>2</v>
      </c>
      <c r="I85" s="30" t="s">
        <v>36</v>
      </c>
      <c r="J85" s="35">
        <v>1</v>
      </c>
      <c r="K85" s="35" t="s">
        <v>36</v>
      </c>
      <c r="L85" s="35" t="s">
        <v>36</v>
      </c>
      <c r="M85" s="35" t="s">
        <v>36</v>
      </c>
      <c r="N85" s="36" t="s">
        <v>36</v>
      </c>
    </row>
    <row r="86" spans="1:16" ht="16.5" customHeight="1" x14ac:dyDescent="0.2">
      <c r="B86" s="5" t="s">
        <v>29</v>
      </c>
      <c r="C86" s="27">
        <f t="shared" si="41"/>
        <v>127</v>
      </c>
      <c r="D86" s="4">
        <f>C86/$C$61*100</f>
        <v>3.1013431013431014</v>
      </c>
      <c r="E86" s="30">
        <v>111</v>
      </c>
      <c r="F86" s="30">
        <v>12</v>
      </c>
      <c r="G86" s="30">
        <v>1</v>
      </c>
      <c r="H86" s="30">
        <v>2</v>
      </c>
      <c r="I86" s="30" t="s">
        <v>36</v>
      </c>
      <c r="J86" s="35">
        <v>1</v>
      </c>
      <c r="K86" s="35" t="s">
        <v>36</v>
      </c>
      <c r="L86" s="35" t="s">
        <v>36</v>
      </c>
      <c r="M86" s="35" t="s">
        <v>36</v>
      </c>
      <c r="N86" s="36" t="s">
        <v>36</v>
      </c>
    </row>
    <row r="87" spans="1:16" ht="21" customHeight="1" x14ac:dyDescent="0.2">
      <c r="A87" s="5" t="s">
        <v>48</v>
      </c>
      <c r="B87" s="15"/>
      <c r="C87" s="27">
        <f t="shared" ref="C87:N87" si="43">SUM(C88:C113)</f>
        <v>4069</v>
      </c>
      <c r="D87" s="13">
        <f>SUM(D88:D113)</f>
        <v>100.00000000000001</v>
      </c>
      <c r="E87" s="27">
        <f t="shared" si="43"/>
        <v>3411</v>
      </c>
      <c r="F87" s="27">
        <f t="shared" si="43"/>
        <v>378</v>
      </c>
      <c r="G87" s="27">
        <f t="shared" si="43"/>
        <v>109</v>
      </c>
      <c r="H87" s="27">
        <f t="shared" si="43"/>
        <v>80</v>
      </c>
      <c r="I87" s="27">
        <f t="shared" si="43"/>
        <v>22</v>
      </c>
      <c r="J87" s="27">
        <f t="shared" si="43"/>
        <v>53</v>
      </c>
      <c r="K87" s="27">
        <f t="shared" si="43"/>
        <v>9</v>
      </c>
      <c r="L87" s="27">
        <f t="shared" si="43"/>
        <v>4</v>
      </c>
      <c r="M87" s="27">
        <f t="shared" si="43"/>
        <v>1</v>
      </c>
      <c r="N87" s="33">
        <f t="shared" si="43"/>
        <v>2</v>
      </c>
    </row>
    <row r="88" spans="1:16" ht="16.5" customHeight="1" x14ac:dyDescent="0.2">
      <c r="B88" s="5" t="s">
        <v>12</v>
      </c>
      <c r="C88" s="27">
        <f>SUM(E88:N88)</f>
        <v>203</v>
      </c>
      <c r="D88" s="4">
        <f>C88/$C$87*100</f>
        <v>4.9889407716883758</v>
      </c>
      <c r="E88" s="34">
        <v>166</v>
      </c>
      <c r="F88" s="34">
        <v>21</v>
      </c>
      <c r="G88" s="30">
        <v>7</v>
      </c>
      <c r="H88" s="30">
        <v>5</v>
      </c>
      <c r="I88" s="30">
        <v>2</v>
      </c>
      <c r="J88" s="35">
        <v>2</v>
      </c>
      <c r="K88" s="35" t="s">
        <v>36</v>
      </c>
      <c r="L88" s="35" t="s">
        <v>36</v>
      </c>
      <c r="M88" s="35" t="s">
        <v>36</v>
      </c>
      <c r="N88" s="36" t="s">
        <v>36</v>
      </c>
      <c r="P88" s="43"/>
    </row>
    <row r="89" spans="1:16" ht="16.5" customHeight="1" x14ac:dyDescent="0.2">
      <c r="B89" s="5" t="s">
        <v>5</v>
      </c>
      <c r="C89" s="27">
        <f>SUM(E89:N89)</f>
        <v>60</v>
      </c>
      <c r="D89" s="4">
        <f t="shared" ref="D89:D113" si="44">C89/$C$87*100</f>
        <v>1.4745637748832636</v>
      </c>
      <c r="E89" s="34">
        <v>36</v>
      </c>
      <c r="F89" s="34">
        <v>11</v>
      </c>
      <c r="G89" s="30">
        <v>4</v>
      </c>
      <c r="H89" s="30">
        <v>3</v>
      </c>
      <c r="I89" s="30">
        <v>2</v>
      </c>
      <c r="J89" s="35">
        <v>4</v>
      </c>
      <c r="K89" s="35" t="s">
        <v>36</v>
      </c>
      <c r="L89" s="35" t="s">
        <v>36</v>
      </c>
      <c r="M89" s="35" t="s">
        <v>36</v>
      </c>
      <c r="N89" s="36" t="s">
        <v>36</v>
      </c>
      <c r="P89" s="43"/>
    </row>
    <row r="90" spans="1:16" ht="16.5" customHeight="1" x14ac:dyDescent="0.2">
      <c r="B90" s="5" t="s">
        <v>13</v>
      </c>
      <c r="C90" s="27">
        <f>SUM(E90:N90)</f>
        <v>37</v>
      </c>
      <c r="D90" s="4">
        <f t="shared" si="44"/>
        <v>0.90931432784467936</v>
      </c>
      <c r="E90" s="30">
        <v>18</v>
      </c>
      <c r="F90" s="30">
        <v>13</v>
      </c>
      <c r="G90" s="30">
        <v>2</v>
      </c>
      <c r="H90" s="30" t="s">
        <v>36</v>
      </c>
      <c r="I90" s="30" t="s">
        <v>36</v>
      </c>
      <c r="J90" s="35">
        <v>3</v>
      </c>
      <c r="K90" s="35" t="s">
        <v>36</v>
      </c>
      <c r="L90" s="35">
        <v>1</v>
      </c>
      <c r="M90" s="35" t="s">
        <v>36</v>
      </c>
      <c r="N90" s="36" t="s">
        <v>36</v>
      </c>
      <c r="P90" s="43"/>
    </row>
    <row r="91" spans="1:16" ht="16.5" customHeight="1" x14ac:dyDescent="0.2">
      <c r="B91" s="5" t="s">
        <v>15</v>
      </c>
      <c r="C91" s="27">
        <f t="shared" ref="C91:C113" si="45">SUM(E91:N91)</f>
        <v>47</v>
      </c>
      <c r="D91" s="4">
        <f t="shared" si="44"/>
        <v>1.1550749569918899</v>
      </c>
      <c r="E91" s="30">
        <v>29</v>
      </c>
      <c r="F91" s="30">
        <v>16</v>
      </c>
      <c r="G91" s="30">
        <v>1</v>
      </c>
      <c r="H91" s="30" t="s">
        <v>36</v>
      </c>
      <c r="I91" s="30" t="s">
        <v>36</v>
      </c>
      <c r="J91" s="35">
        <v>1</v>
      </c>
      <c r="K91" s="35" t="s">
        <v>36</v>
      </c>
      <c r="L91" s="35" t="s">
        <v>36</v>
      </c>
      <c r="M91" s="35" t="s">
        <v>36</v>
      </c>
      <c r="N91" s="36" t="s">
        <v>36</v>
      </c>
      <c r="P91" s="43"/>
    </row>
    <row r="92" spans="1:16" ht="16.5" customHeight="1" x14ac:dyDescent="0.2">
      <c r="B92" s="5" t="s">
        <v>17</v>
      </c>
      <c r="C92" s="27">
        <f t="shared" si="45"/>
        <v>115</v>
      </c>
      <c r="D92" s="4">
        <f t="shared" si="44"/>
        <v>2.8262472351929224</v>
      </c>
      <c r="E92" s="30">
        <v>81</v>
      </c>
      <c r="F92" s="30">
        <v>18</v>
      </c>
      <c r="G92" s="30">
        <v>6</v>
      </c>
      <c r="H92" s="30">
        <v>4</v>
      </c>
      <c r="I92" s="30">
        <v>1</v>
      </c>
      <c r="J92" s="35">
        <v>4</v>
      </c>
      <c r="K92" s="35" t="s">
        <v>36</v>
      </c>
      <c r="L92" s="35">
        <v>1</v>
      </c>
      <c r="M92" s="35" t="s">
        <v>36</v>
      </c>
      <c r="N92" s="36" t="s">
        <v>36</v>
      </c>
      <c r="P92" s="43"/>
    </row>
    <row r="93" spans="1:16" ht="16.5" customHeight="1" x14ac:dyDescent="0.2">
      <c r="B93" s="5" t="s">
        <v>19</v>
      </c>
      <c r="C93" s="27">
        <f t="shared" si="45"/>
        <v>212</v>
      </c>
      <c r="D93" s="4">
        <f t="shared" si="44"/>
        <v>5.2101253379208652</v>
      </c>
      <c r="E93" s="30">
        <v>174</v>
      </c>
      <c r="F93" s="30">
        <v>27</v>
      </c>
      <c r="G93" s="30">
        <v>5</v>
      </c>
      <c r="H93" s="30">
        <v>1</v>
      </c>
      <c r="I93" s="30">
        <v>2</v>
      </c>
      <c r="J93" s="35">
        <v>3</v>
      </c>
      <c r="K93" s="35" t="s">
        <v>36</v>
      </c>
      <c r="L93" s="35" t="s">
        <v>36</v>
      </c>
      <c r="M93" s="35" t="s">
        <v>36</v>
      </c>
      <c r="N93" s="36" t="s">
        <v>36</v>
      </c>
      <c r="P93" s="43"/>
    </row>
    <row r="94" spans="1:16" ht="16.5" customHeight="1" x14ac:dyDescent="0.2">
      <c r="B94" s="5" t="s">
        <v>21</v>
      </c>
      <c r="C94" s="27">
        <f t="shared" si="45"/>
        <v>255</v>
      </c>
      <c r="D94" s="4">
        <f t="shared" si="44"/>
        <v>6.2668960432538707</v>
      </c>
      <c r="E94" s="30">
        <v>219</v>
      </c>
      <c r="F94" s="30">
        <v>24</v>
      </c>
      <c r="G94" s="30">
        <v>4</v>
      </c>
      <c r="H94" s="30">
        <v>1</v>
      </c>
      <c r="I94" s="30">
        <v>3</v>
      </c>
      <c r="J94" s="35">
        <v>2</v>
      </c>
      <c r="K94" s="35">
        <v>1</v>
      </c>
      <c r="L94" s="35" t="s">
        <v>36</v>
      </c>
      <c r="M94" s="35">
        <v>1</v>
      </c>
      <c r="N94" s="36" t="s">
        <v>36</v>
      </c>
      <c r="P94" s="43"/>
    </row>
    <row r="95" spans="1:16" ht="16.5" customHeight="1" x14ac:dyDescent="0.2">
      <c r="B95" s="5" t="s">
        <v>23</v>
      </c>
      <c r="C95" s="27">
        <f t="shared" si="45"/>
        <v>222</v>
      </c>
      <c r="D95" s="4">
        <f t="shared" si="44"/>
        <v>5.4558859670680757</v>
      </c>
      <c r="E95" s="30">
        <v>195</v>
      </c>
      <c r="F95" s="30">
        <v>11</v>
      </c>
      <c r="G95" s="30">
        <v>9</v>
      </c>
      <c r="H95" s="30">
        <v>5</v>
      </c>
      <c r="I95" s="30" t="s">
        <v>36</v>
      </c>
      <c r="J95" s="35">
        <v>2</v>
      </c>
      <c r="K95" s="35" t="s">
        <v>36</v>
      </c>
      <c r="L95" s="35" t="s">
        <v>36</v>
      </c>
      <c r="M95" s="35" t="s">
        <v>36</v>
      </c>
      <c r="N95" s="36" t="s">
        <v>36</v>
      </c>
      <c r="P95" s="43"/>
    </row>
    <row r="96" spans="1:16" ht="16.5" customHeight="1" x14ac:dyDescent="0.2">
      <c r="B96" s="5" t="s">
        <v>25</v>
      </c>
      <c r="C96" s="27">
        <f t="shared" si="45"/>
        <v>160</v>
      </c>
      <c r="D96" s="4">
        <f t="shared" si="44"/>
        <v>3.9321700663553698</v>
      </c>
      <c r="E96" s="30">
        <v>146</v>
      </c>
      <c r="F96" s="30">
        <v>7</v>
      </c>
      <c r="G96" s="30">
        <v>2</v>
      </c>
      <c r="H96" s="30">
        <v>4</v>
      </c>
      <c r="I96" s="30">
        <v>1</v>
      </c>
      <c r="J96" s="35" t="s">
        <v>36</v>
      </c>
      <c r="K96" s="35" t="s">
        <v>36</v>
      </c>
      <c r="L96" s="35" t="s">
        <v>36</v>
      </c>
      <c r="M96" s="35" t="s">
        <v>36</v>
      </c>
      <c r="N96" s="36" t="s">
        <v>36</v>
      </c>
      <c r="P96" s="43"/>
    </row>
    <row r="97" spans="1:16" ht="16.5" customHeight="1" x14ac:dyDescent="0.2">
      <c r="B97" s="5" t="s">
        <v>27</v>
      </c>
      <c r="C97" s="27">
        <f t="shared" si="45"/>
        <v>162</v>
      </c>
      <c r="D97" s="4">
        <f t="shared" si="44"/>
        <v>3.9813221921848121</v>
      </c>
      <c r="E97" s="30">
        <v>129</v>
      </c>
      <c r="F97" s="30">
        <v>21</v>
      </c>
      <c r="G97" s="30">
        <v>6</v>
      </c>
      <c r="H97" s="30">
        <v>2</v>
      </c>
      <c r="I97" s="30" t="s">
        <v>36</v>
      </c>
      <c r="J97" s="35">
        <v>4</v>
      </c>
      <c r="K97" s="35" t="s">
        <v>36</v>
      </c>
      <c r="L97" s="35" t="s">
        <v>36</v>
      </c>
      <c r="M97" s="35" t="s">
        <v>36</v>
      </c>
      <c r="N97" s="36" t="s">
        <v>36</v>
      </c>
      <c r="P97" s="43"/>
    </row>
    <row r="98" spans="1:16" ht="16.5" customHeight="1" x14ac:dyDescent="0.2">
      <c r="B98" s="5" t="s">
        <v>7</v>
      </c>
      <c r="C98" s="27">
        <f t="shared" si="45"/>
        <v>192</v>
      </c>
      <c r="D98" s="4">
        <f t="shared" si="44"/>
        <v>4.7186040796264441</v>
      </c>
      <c r="E98" s="30">
        <v>170</v>
      </c>
      <c r="F98" s="30">
        <v>14</v>
      </c>
      <c r="G98" s="30">
        <v>7</v>
      </c>
      <c r="H98" s="30">
        <v>1</v>
      </c>
      <c r="I98" s="30" t="s">
        <v>36</v>
      </c>
      <c r="J98" s="35" t="s">
        <v>36</v>
      </c>
      <c r="K98" s="35" t="s">
        <v>36</v>
      </c>
      <c r="L98" s="35" t="s">
        <v>36</v>
      </c>
      <c r="M98" s="35" t="s">
        <v>36</v>
      </c>
      <c r="N98" s="36" t="s">
        <v>36</v>
      </c>
      <c r="P98" s="43"/>
    </row>
    <row r="99" spans="1:16" ht="16.5" customHeight="1" x14ac:dyDescent="0.2">
      <c r="B99" s="5" t="s">
        <v>9</v>
      </c>
      <c r="C99" s="27">
        <f t="shared" si="45"/>
        <v>194</v>
      </c>
      <c r="D99" s="4">
        <f t="shared" si="44"/>
        <v>4.7677562054558855</v>
      </c>
      <c r="E99" s="30">
        <v>160</v>
      </c>
      <c r="F99" s="30">
        <v>16</v>
      </c>
      <c r="G99" s="30">
        <v>3</v>
      </c>
      <c r="H99" s="30">
        <v>7</v>
      </c>
      <c r="I99" s="30">
        <v>3</v>
      </c>
      <c r="J99" s="35">
        <v>2</v>
      </c>
      <c r="K99" s="35">
        <v>2</v>
      </c>
      <c r="L99" s="35" t="s">
        <v>36</v>
      </c>
      <c r="M99" s="35" t="s">
        <v>36</v>
      </c>
      <c r="N99" s="36">
        <v>1</v>
      </c>
      <c r="P99" s="43"/>
    </row>
    <row r="100" spans="1:16" ht="16.5" customHeight="1" x14ac:dyDescent="0.2">
      <c r="B100" s="5" t="s">
        <v>11</v>
      </c>
      <c r="C100" s="27">
        <f t="shared" si="45"/>
        <v>81</v>
      </c>
      <c r="D100" s="4">
        <f t="shared" si="44"/>
        <v>1.990661096092406</v>
      </c>
      <c r="E100" s="30">
        <v>64</v>
      </c>
      <c r="F100" s="30">
        <v>9</v>
      </c>
      <c r="G100" s="30">
        <v>4</v>
      </c>
      <c r="H100" s="30">
        <v>2</v>
      </c>
      <c r="I100" s="30" t="s">
        <v>36</v>
      </c>
      <c r="J100" s="35">
        <v>2</v>
      </c>
      <c r="K100" s="35" t="s">
        <v>36</v>
      </c>
      <c r="L100" s="35" t="s">
        <v>36</v>
      </c>
      <c r="M100" s="35" t="s">
        <v>36</v>
      </c>
      <c r="N100" s="36" t="s">
        <v>36</v>
      </c>
      <c r="P100" s="43"/>
    </row>
    <row r="101" spans="1:16" ht="16.5" customHeight="1" x14ac:dyDescent="0.2">
      <c r="B101" s="5" t="s">
        <v>6</v>
      </c>
      <c r="C101" s="27">
        <f t="shared" si="45"/>
        <v>204</v>
      </c>
      <c r="D101" s="4">
        <f t="shared" si="44"/>
        <v>5.0135168346030969</v>
      </c>
      <c r="E101" s="30">
        <v>171</v>
      </c>
      <c r="F101" s="30">
        <v>16</v>
      </c>
      <c r="G101" s="30">
        <v>8</v>
      </c>
      <c r="H101" s="30">
        <v>4</v>
      </c>
      <c r="I101" s="30">
        <v>2</v>
      </c>
      <c r="J101" s="35">
        <v>3</v>
      </c>
      <c r="K101" s="35" t="s">
        <v>36</v>
      </c>
      <c r="L101" s="35" t="s">
        <v>36</v>
      </c>
      <c r="M101" s="35" t="s">
        <v>36</v>
      </c>
      <c r="N101" s="36" t="s">
        <v>36</v>
      </c>
      <c r="P101" s="43"/>
    </row>
    <row r="102" spans="1:16" ht="16.5" customHeight="1" x14ac:dyDescent="0.2">
      <c r="B102" s="5" t="s">
        <v>14</v>
      </c>
      <c r="C102" s="27">
        <f t="shared" si="45"/>
        <v>220</v>
      </c>
      <c r="D102" s="4">
        <f t="shared" si="44"/>
        <v>5.4067338412386334</v>
      </c>
      <c r="E102" s="30">
        <v>195</v>
      </c>
      <c r="F102" s="30">
        <v>18</v>
      </c>
      <c r="G102" s="30">
        <v>2</v>
      </c>
      <c r="H102" s="30">
        <v>1</v>
      </c>
      <c r="I102" s="30">
        <v>1</v>
      </c>
      <c r="J102" s="35">
        <v>3</v>
      </c>
      <c r="K102" s="35" t="s">
        <v>36</v>
      </c>
      <c r="L102" s="35" t="s">
        <v>36</v>
      </c>
      <c r="M102" s="35" t="s">
        <v>36</v>
      </c>
      <c r="N102" s="36" t="s">
        <v>36</v>
      </c>
      <c r="P102" s="43"/>
    </row>
    <row r="103" spans="1:16" ht="16.5" customHeight="1" x14ac:dyDescent="0.2">
      <c r="B103" s="5" t="s">
        <v>16</v>
      </c>
      <c r="C103" s="27">
        <f t="shared" si="45"/>
        <v>217</v>
      </c>
      <c r="D103" s="4">
        <f t="shared" si="44"/>
        <v>5.3330056524944709</v>
      </c>
      <c r="E103" s="30">
        <v>191</v>
      </c>
      <c r="F103" s="30">
        <v>17</v>
      </c>
      <c r="G103" s="30">
        <v>4</v>
      </c>
      <c r="H103" s="30">
        <v>2</v>
      </c>
      <c r="I103" s="30">
        <v>1</v>
      </c>
      <c r="J103" s="35">
        <v>1</v>
      </c>
      <c r="K103" s="35">
        <v>1</v>
      </c>
      <c r="L103" s="35" t="s">
        <v>36</v>
      </c>
      <c r="M103" s="35" t="s">
        <v>36</v>
      </c>
      <c r="N103" s="36" t="s">
        <v>36</v>
      </c>
      <c r="P103" s="43"/>
    </row>
    <row r="104" spans="1:16" ht="16.5" customHeight="1" x14ac:dyDescent="0.2">
      <c r="B104" s="5" t="s">
        <v>18</v>
      </c>
      <c r="C104" s="27">
        <f t="shared" si="45"/>
        <v>242</v>
      </c>
      <c r="D104" s="4">
        <f t="shared" si="44"/>
        <v>5.9474072253624968</v>
      </c>
      <c r="E104" s="30">
        <v>218</v>
      </c>
      <c r="F104" s="30">
        <v>17</v>
      </c>
      <c r="G104" s="30">
        <v>1</v>
      </c>
      <c r="H104" s="30">
        <v>4</v>
      </c>
      <c r="I104" s="30" t="s">
        <v>36</v>
      </c>
      <c r="J104" s="35">
        <v>2</v>
      </c>
      <c r="K104" s="35" t="s">
        <v>36</v>
      </c>
      <c r="L104" s="35" t="s">
        <v>36</v>
      </c>
      <c r="M104" s="35" t="s">
        <v>36</v>
      </c>
      <c r="N104" s="36" t="s">
        <v>36</v>
      </c>
      <c r="P104" s="43"/>
    </row>
    <row r="105" spans="1:16" ht="16.5" customHeight="1" x14ac:dyDescent="0.2">
      <c r="B105" s="5" t="s">
        <v>20</v>
      </c>
      <c r="C105" s="27">
        <f t="shared" si="45"/>
        <v>203</v>
      </c>
      <c r="D105" s="4">
        <f t="shared" si="44"/>
        <v>4.9889407716883758</v>
      </c>
      <c r="E105" s="30">
        <v>183</v>
      </c>
      <c r="F105" s="30">
        <v>11</v>
      </c>
      <c r="G105" s="30">
        <v>4</v>
      </c>
      <c r="H105" s="30">
        <v>3</v>
      </c>
      <c r="I105" s="30">
        <v>1</v>
      </c>
      <c r="J105" s="35">
        <v>1</v>
      </c>
      <c r="K105" s="35" t="s">
        <v>36</v>
      </c>
      <c r="L105" s="35" t="s">
        <v>36</v>
      </c>
      <c r="M105" s="35" t="s">
        <v>36</v>
      </c>
      <c r="N105" s="36" t="s">
        <v>36</v>
      </c>
      <c r="P105" s="43"/>
    </row>
    <row r="106" spans="1:16" ht="21" customHeight="1" x14ac:dyDescent="0.2">
      <c r="A106" s="5" t="s">
        <v>51</v>
      </c>
      <c r="B106" s="5"/>
      <c r="C106" s="27"/>
      <c r="D106" s="4"/>
      <c r="E106" s="30"/>
      <c r="F106" s="30"/>
      <c r="G106" s="30"/>
      <c r="H106" s="30"/>
      <c r="I106" s="30"/>
      <c r="J106" s="35"/>
      <c r="K106" s="35"/>
      <c r="L106" s="35"/>
      <c r="M106" s="35"/>
      <c r="N106" s="36"/>
      <c r="P106" s="43"/>
    </row>
    <row r="107" spans="1:16" ht="16.5" customHeight="1" x14ac:dyDescent="0.2">
      <c r="B107" s="5" t="s">
        <v>22</v>
      </c>
      <c r="C107" s="27">
        <f t="shared" si="45"/>
        <v>192</v>
      </c>
      <c r="D107" s="4">
        <f t="shared" si="44"/>
        <v>4.7186040796264441</v>
      </c>
      <c r="E107" s="30">
        <v>171</v>
      </c>
      <c r="F107" s="30">
        <v>11</v>
      </c>
      <c r="G107" s="30">
        <v>3</v>
      </c>
      <c r="H107" s="30">
        <v>4</v>
      </c>
      <c r="I107" s="30" t="s">
        <v>36</v>
      </c>
      <c r="J107" s="35">
        <v>3</v>
      </c>
      <c r="K107" s="35" t="s">
        <v>36</v>
      </c>
      <c r="L107" s="35" t="s">
        <v>36</v>
      </c>
      <c r="M107" s="35" t="s">
        <v>36</v>
      </c>
      <c r="N107" s="36" t="s">
        <v>36</v>
      </c>
      <c r="P107" s="43"/>
    </row>
    <row r="108" spans="1:16" ht="16.5" customHeight="1" x14ac:dyDescent="0.2">
      <c r="B108" s="5" t="s">
        <v>24</v>
      </c>
      <c r="C108" s="27">
        <f t="shared" si="45"/>
        <v>225</v>
      </c>
      <c r="D108" s="4">
        <f t="shared" si="44"/>
        <v>5.5296141558122391</v>
      </c>
      <c r="E108" s="30">
        <v>192</v>
      </c>
      <c r="F108" s="30">
        <v>19</v>
      </c>
      <c r="G108" s="30">
        <v>5</v>
      </c>
      <c r="H108" s="30">
        <v>7</v>
      </c>
      <c r="I108" s="30" t="s">
        <v>36</v>
      </c>
      <c r="J108" s="35">
        <v>1</v>
      </c>
      <c r="K108" s="35" t="s">
        <v>36</v>
      </c>
      <c r="L108" s="35" t="s">
        <v>36</v>
      </c>
      <c r="M108" s="35" t="s">
        <v>36</v>
      </c>
      <c r="N108" s="36">
        <v>1</v>
      </c>
      <c r="P108" s="43"/>
    </row>
    <row r="109" spans="1:16" ht="16.5" customHeight="1" x14ac:dyDescent="0.2">
      <c r="B109" s="5" t="s">
        <v>26</v>
      </c>
      <c r="C109" s="27">
        <f t="shared" si="45"/>
        <v>146</v>
      </c>
      <c r="D109" s="4">
        <f t="shared" si="44"/>
        <v>3.5881051855492752</v>
      </c>
      <c r="E109" s="30">
        <v>125</v>
      </c>
      <c r="F109" s="30">
        <v>6</v>
      </c>
      <c r="G109" s="30">
        <v>3</v>
      </c>
      <c r="H109" s="30">
        <v>8</v>
      </c>
      <c r="I109" s="30">
        <v>1</v>
      </c>
      <c r="J109" s="35">
        <v>2</v>
      </c>
      <c r="K109" s="35">
        <v>1</v>
      </c>
      <c r="L109" s="35" t="s">
        <v>36</v>
      </c>
      <c r="M109" s="35" t="s">
        <v>36</v>
      </c>
      <c r="N109" s="36" t="s">
        <v>36</v>
      </c>
      <c r="P109" s="43"/>
    </row>
    <row r="110" spans="1:16" ht="16.5" customHeight="1" x14ac:dyDescent="0.2">
      <c r="B110" s="5" t="s">
        <v>28</v>
      </c>
      <c r="C110" s="27">
        <f t="shared" si="45"/>
        <v>126</v>
      </c>
      <c r="D110" s="4">
        <f t="shared" si="44"/>
        <v>3.0965839272548537</v>
      </c>
      <c r="E110" s="30">
        <v>103</v>
      </c>
      <c r="F110" s="30">
        <v>12</v>
      </c>
      <c r="G110" s="30">
        <v>4</v>
      </c>
      <c r="H110" s="30">
        <v>3</v>
      </c>
      <c r="I110" s="30" t="s">
        <v>36</v>
      </c>
      <c r="J110" s="35">
        <v>2</v>
      </c>
      <c r="K110" s="35">
        <v>2</v>
      </c>
      <c r="L110" s="35" t="s">
        <v>36</v>
      </c>
      <c r="M110" s="35" t="s">
        <v>36</v>
      </c>
      <c r="N110" s="36" t="s">
        <v>36</v>
      </c>
      <c r="P110" s="43"/>
    </row>
    <row r="111" spans="1:16" ht="16.5" customHeight="1" x14ac:dyDescent="0.2">
      <c r="B111" s="5" t="s">
        <v>8</v>
      </c>
      <c r="C111" s="27">
        <f t="shared" si="45"/>
        <v>117</v>
      </c>
      <c r="D111" s="4">
        <f t="shared" si="44"/>
        <v>2.8753993610223643</v>
      </c>
      <c r="E111" s="30">
        <v>98</v>
      </c>
      <c r="F111" s="30">
        <v>10</v>
      </c>
      <c r="G111" s="30">
        <v>2</v>
      </c>
      <c r="H111" s="30">
        <v>4</v>
      </c>
      <c r="I111" s="30">
        <v>1</v>
      </c>
      <c r="J111" s="35">
        <v>1</v>
      </c>
      <c r="K111" s="35" t="s">
        <v>36</v>
      </c>
      <c r="L111" s="35">
        <v>1</v>
      </c>
      <c r="M111" s="35" t="s">
        <v>36</v>
      </c>
      <c r="N111" s="36" t="s">
        <v>36</v>
      </c>
      <c r="P111" s="43"/>
    </row>
    <row r="112" spans="1:16" ht="16.5" customHeight="1" x14ac:dyDescent="0.2">
      <c r="B112" s="5" t="s">
        <v>10</v>
      </c>
      <c r="C112" s="27">
        <f t="shared" si="45"/>
        <v>102</v>
      </c>
      <c r="D112" s="4">
        <f t="shared" si="44"/>
        <v>2.5067584173015485</v>
      </c>
      <c r="E112" s="30">
        <v>77</v>
      </c>
      <c r="F112" s="30">
        <v>15</v>
      </c>
      <c r="G112" s="30">
        <v>5</v>
      </c>
      <c r="H112" s="30">
        <v>2</v>
      </c>
      <c r="I112" s="30" t="s">
        <v>36</v>
      </c>
      <c r="J112" s="35">
        <v>1</v>
      </c>
      <c r="K112" s="35">
        <v>1</v>
      </c>
      <c r="L112" s="35">
        <v>1</v>
      </c>
      <c r="M112" s="35" t="s">
        <v>36</v>
      </c>
      <c r="N112" s="36" t="s">
        <v>36</v>
      </c>
      <c r="P112" s="43"/>
    </row>
    <row r="113" spans="1:16" ht="16.5" customHeight="1" x14ac:dyDescent="0.2">
      <c r="B113" s="5" t="s">
        <v>29</v>
      </c>
      <c r="C113" s="27">
        <f t="shared" si="45"/>
        <v>135</v>
      </c>
      <c r="D113" s="4">
        <f t="shared" si="44"/>
        <v>3.3177684934873435</v>
      </c>
      <c r="E113" s="30">
        <v>100</v>
      </c>
      <c r="F113" s="30">
        <v>18</v>
      </c>
      <c r="G113" s="30">
        <v>8</v>
      </c>
      <c r="H113" s="30">
        <v>3</v>
      </c>
      <c r="I113" s="30">
        <v>1</v>
      </c>
      <c r="J113" s="35">
        <v>4</v>
      </c>
      <c r="K113" s="35">
        <v>1</v>
      </c>
      <c r="L113" s="35" t="s">
        <v>36</v>
      </c>
      <c r="M113" s="35" t="s">
        <v>36</v>
      </c>
      <c r="N113" s="36" t="s">
        <v>36</v>
      </c>
      <c r="P113" s="43"/>
    </row>
    <row r="114" spans="1:16" ht="21" customHeight="1" x14ac:dyDescent="0.2">
      <c r="A114" s="5" t="s">
        <v>33</v>
      </c>
      <c r="B114" s="5"/>
      <c r="C114" s="27">
        <f>SUM(C115:C139)</f>
        <v>17488</v>
      </c>
      <c r="D114" s="13">
        <f t="shared" ref="D114:N114" si="46">SUM(D115:D139)</f>
        <v>100</v>
      </c>
      <c r="E114" s="27">
        <f t="shared" si="46"/>
        <v>13174</v>
      </c>
      <c r="F114" s="27">
        <f t="shared" si="46"/>
        <v>2562</v>
      </c>
      <c r="G114" s="27">
        <f t="shared" si="46"/>
        <v>922</v>
      </c>
      <c r="H114" s="27">
        <f t="shared" si="46"/>
        <v>575</v>
      </c>
      <c r="I114" s="27">
        <f t="shared" si="46"/>
        <v>82</v>
      </c>
      <c r="J114" s="27">
        <f t="shared" si="46"/>
        <v>125</v>
      </c>
      <c r="K114" s="27">
        <f t="shared" si="46"/>
        <v>20</v>
      </c>
      <c r="L114" s="27">
        <f t="shared" si="46"/>
        <v>17</v>
      </c>
      <c r="M114" s="27">
        <f t="shared" si="46"/>
        <v>5</v>
      </c>
      <c r="N114" s="33">
        <f t="shared" si="46"/>
        <v>6</v>
      </c>
    </row>
    <row r="115" spans="1:16" ht="21" customHeight="1" x14ac:dyDescent="0.2">
      <c r="B115" s="5" t="s">
        <v>12</v>
      </c>
      <c r="C115" s="27">
        <f>SUM(E115:N115)</f>
        <v>945</v>
      </c>
      <c r="D115" s="4">
        <f>C115/$C$114*100</f>
        <v>5.4037053979871912</v>
      </c>
      <c r="E115" s="30">
        <v>736</v>
      </c>
      <c r="F115" s="30">
        <v>127</v>
      </c>
      <c r="G115" s="30">
        <v>43</v>
      </c>
      <c r="H115" s="30">
        <v>26</v>
      </c>
      <c r="I115" s="30">
        <v>10</v>
      </c>
      <c r="J115" s="35">
        <v>1</v>
      </c>
      <c r="K115" s="35">
        <v>1</v>
      </c>
      <c r="L115" s="35">
        <v>1</v>
      </c>
      <c r="M115" s="35" t="s">
        <v>36</v>
      </c>
      <c r="N115" s="36" t="s">
        <v>36</v>
      </c>
    </row>
    <row r="116" spans="1:16" ht="16.149999999999999" customHeight="1" x14ac:dyDescent="0.2">
      <c r="B116" s="5" t="s">
        <v>5</v>
      </c>
      <c r="C116" s="27">
        <f t="shared" ref="C116:C139" si="47">SUM(E116:N116)</f>
        <v>255</v>
      </c>
      <c r="D116" s="4">
        <f t="shared" ref="D116:D139" si="48">C116/$C$114*100</f>
        <v>1.4581427264409881</v>
      </c>
      <c r="E116" s="30">
        <v>145</v>
      </c>
      <c r="F116" s="30">
        <v>67</v>
      </c>
      <c r="G116" s="30">
        <v>27</v>
      </c>
      <c r="H116" s="30">
        <v>8</v>
      </c>
      <c r="I116" s="30">
        <v>2</v>
      </c>
      <c r="J116" s="35">
        <v>4</v>
      </c>
      <c r="K116" s="35" t="s">
        <v>36</v>
      </c>
      <c r="L116" s="35">
        <v>2</v>
      </c>
      <c r="M116" s="35" t="s">
        <v>36</v>
      </c>
      <c r="N116" s="36" t="s">
        <v>36</v>
      </c>
    </row>
    <row r="117" spans="1:16" ht="16.149999999999999" customHeight="1" x14ac:dyDescent="0.2">
      <c r="B117" s="5" t="s">
        <v>13</v>
      </c>
      <c r="C117" s="27">
        <f t="shared" si="47"/>
        <v>229</v>
      </c>
      <c r="D117" s="4">
        <f t="shared" si="48"/>
        <v>1.3094693504117108</v>
      </c>
      <c r="E117" s="30">
        <v>112</v>
      </c>
      <c r="F117" s="30">
        <v>80</v>
      </c>
      <c r="G117" s="30">
        <v>31</v>
      </c>
      <c r="H117" s="30">
        <v>4</v>
      </c>
      <c r="I117" s="30">
        <v>1</v>
      </c>
      <c r="J117" s="35">
        <v>1</v>
      </c>
      <c r="K117" s="35" t="s">
        <v>36</v>
      </c>
      <c r="L117" s="35" t="s">
        <v>36</v>
      </c>
      <c r="M117" s="35" t="s">
        <v>36</v>
      </c>
      <c r="N117" s="36" t="s">
        <v>36</v>
      </c>
    </row>
    <row r="118" spans="1:16" ht="16.149999999999999" customHeight="1" x14ac:dyDescent="0.2">
      <c r="B118" s="5" t="s">
        <v>15</v>
      </c>
      <c r="C118" s="27">
        <f t="shared" si="47"/>
        <v>259</v>
      </c>
      <c r="D118" s="4">
        <f t="shared" si="48"/>
        <v>1.4810155535224154</v>
      </c>
      <c r="E118" s="30">
        <v>121</v>
      </c>
      <c r="F118" s="30">
        <v>101</v>
      </c>
      <c r="G118" s="30">
        <v>24</v>
      </c>
      <c r="H118" s="30">
        <v>8</v>
      </c>
      <c r="I118" s="30" t="s">
        <v>36</v>
      </c>
      <c r="J118" s="35">
        <v>4</v>
      </c>
      <c r="K118" s="35" t="s">
        <v>36</v>
      </c>
      <c r="L118" s="35">
        <v>1</v>
      </c>
      <c r="M118" s="35" t="s">
        <v>36</v>
      </c>
      <c r="N118" s="36" t="s">
        <v>36</v>
      </c>
    </row>
    <row r="119" spans="1:16" ht="16.149999999999999" customHeight="1" x14ac:dyDescent="0.2">
      <c r="B119" s="5" t="s">
        <v>17</v>
      </c>
      <c r="C119" s="27">
        <f t="shared" si="47"/>
        <v>344</v>
      </c>
      <c r="D119" s="4">
        <f t="shared" si="48"/>
        <v>1.9670631290027447</v>
      </c>
      <c r="E119" s="30">
        <v>193</v>
      </c>
      <c r="F119" s="30">
        <v>87</v>
      </c>
      <c r="G119" s="30">
        <v>44</v>
      </c>
      <c r="H119" s="30">
        <v>9</v>
      </c>
      <c r="I119" s="30">
        <v>1</v>
      </c>
      <c r="J119" s="35">
        <v>8</v>
      </c>
      <c r="K119" s="35">
        <v>1</v>
      </c>
      <c r="L119" s="35" t="s">
        <v>36</v>
      </c>
      <c r="M119" s="35">
        <v>1</v>
      </c>
      <c r="N119" s="36" t="s">
        <v>36</v>
      </c>
    </row>
    <row r="120" spans="1:16" ht="16.149999999999999" customHeight="1" x14ac:dyDescent="0.2">
      <c r="B120" s="5" t="s">
        <v>19</v>
      </c>
      <c r="C120" s="27">
        <f t="shared" si="47"/>
        <v>410</v>
      </c>
      <c r="D120" s="4">
        <f t="shared" si="48"/>
        <v>2.3444647758462946</v>
      </c>
      <c r="E120" s="30">
        <v>243</v>
      </c>
      <c r="F120" s="30">
        <v>91</v>
      </c>
      <c r="G120" s="30">
        <v>43</v>
      </c>
      <c r="H120" s="30">
        <v>27</v>
      </c>
      <c r="I120" s="30">
        <v>1</v>
      </c>
      <c r="J120" s="35">
        <v>3</v>
      </c>
      <c r="K120" s="35" t="s">
        <v>36</v>
      </c>
      <c r="L120" s="35">
        <v>2</v>
      </c>
      <c r="M120" s="35" t="s">
        <v>36</v>
      </c>
      <c r="N120" s="36" t="s">
        <v>36</v>
      </c>
    </row>
    <row r="121" spans="1:16" ht="16.149999999999999" customHeight="1" x14ac:dyDescent="0.2">
      <c r="B121" s="5" t="s">
        <v>21</v>
      </c>
      <c r="C121" s="27">
        <f t="shared" si="47"/>
        <v>623</v>
      </c>
      <c r="D121" s="4">
        <f t="shared" si="48"/>
        <v>3.5624428179322964</v>
      </c>
      <c r="E121" s="30">
        <v>458</v>
      </c>
      <c r="F121" s="30">
        <v>99</v>
      </c>
      <c r="G121" s="30">
        <v>34</v>
      </c>
      <c r="H121" s="30">
        <v>26</v>
      </c>
      <c r="I121" s="30">
        <v>1</v>
      </c>
      <c r="J121" s="35">
        <v>2</v>
      </c>
      <c r="K121" s="35">
        <v>1</v>
      </c>
      <c r="L121" s="35">
        <v>1</v>
      </c>
      <c r="M121" s="35">
        <v>1</v>
      </c>
      <c r="N121" s="36" t="s">
        <v>36</v>
      </c>
    </row>
    <row r="122" spans="1:16" ht="16.149999999999999" customHeight="1" x14ac:dyDescent="0.2">
      <c r="B122" s="5" t="s">
        <v>23</v>
      </c>
      <c r="C122" s="27">
        <f t="shared" si="47"/>
        <v>868</v>
      </c>
      <c r="D122" s="4">
        <f t="shared" si="48"/>
        <v>4.9634034766697166</v>
      </c>
      <c r="E122" s="30">
        <v>702</v>
      </c>
      <c r="F122" s="30">
        <v>101</v>
      </c>
      <c r="G122" s="30">
        <v>30</v>
      </c>
      <c r="H122" s="30">
        <v>24</v>
      </c>
      <c r="I122" s="30">
        <v>4</v>
      </c>
      <c r="J122" s="35">
        <v>5</v>
      </c>
      <c r="K122" s="35">
        <v>2</v>
      </c>
      <c r="L122" s="35" t="s">
        <v>36</v>
      </c>
      <c r="M122" s="35" t="s">
        <v>36</v>
      </c>
      <c r="N122" s="36" t="s">
        <v>36</v>
      </c>
    </row>
    <row r="123" spans="1:16" ht="16.149999999999999" customHeight="1" x14ac:dyDescent="0.2">
      <c r="B123" s="5" t="s">
        <v>25</v>
      </c>
      <c r="C123" s="27">
        <f t="shared" si="47"/>
        <v>740</v>
      </c>
      <c r="D123" s="4">
        <f t="shared" si="48"/>
        <v>4.2314730100640441</v>
      </c>
      <c r="E123" s="30">
        <v>579</v>
      </c>
      <c r="F123" s="30">
        <v>96</v>
      </c>
      <c r="G123" s="30">
        <v>39</v>
      </c>
      <c r="H123" s="30">
        <v>18</v>
      </c>
      <c r="I123" s="30">
        <v>4</v>
      </c>
      <c r="J123" s="35">
        <v>3</v>
      </c>
      <c r="K123" s="35" t="s">
        <v>36</v>
      </c>
      <c r="L123" s="35" t="s">
        <v>36</v>
      </c>
      <c r="M123" s="35" t="s">
        <v>36</v>
      </c>
      <c r="N123" s="36">
        <v>1</v>
      </c>
    </row>
    <row r="124" spans="1:16" ht="16.149999999999999" customHeight="1" x14ac:dyDescent="0.2">
      <c r="B124" s="5" t="s">
        <v>27</v>
      </c>
      <c r="C124" s="27">
        <f t="shared" si="47"/>
        <v>781</v>
      </c>
      <c r="D124" s="4">
        <f t="shared" si="48"/>
        <v>4.4659194876486739</v>
      </c>
      <c r="E124" s="30">
        <v>609</v>
      </c>
      <c r="F124" s="30">
        <v>112</v>
      </c>
      <c r="G124" s="30">
        <v>27</v>
      </c>
      <c r="H124" s="30">
        <v>27</v>
      </c>
      <c r="I124" s="30">
        <v>5</v>
      </c>
      <c r="J124" s="35">
        <v>1</v>
      </c>
      <c r="K124" s="35" t="s">
        <v>36</v>
      </c>
      <c r="L124" s="35" t="s">
        <v>36</v>
      </c>
      <c r="M124" s="35" t="s">
        <v>36</v>
      </c>
      <c r="N124" s="36" t="s">
        <v>36</v>
      </c>
    </row>
    <row r="125" spans="1:16" ht="16.149999999999999" customHeight="1" x14ac:dyDescent="0.2">
      <c r="B125" s="5" t="s">
        <v>7</v>
      </c>
      <c r="C125" s="27">
        <f t="shared" si="47"/>
        <v>960</v>
      </c>
      <c r="D125" s="4">
        <f t="shared" si="48"/>
        <v>5.4894784995425434</v>
      </c>
      <c r="E125" s="30">
        <v>728</v>
      </c>
      <c r="F125" s="30">
        <v>148</v>
      </c>
      <c r="G125" s="30">
        <v>38</v>
      </c>
      <c r="H125" s="30">
        <v>31</v>
      </c>
      <c r="I125" s="30">
        <v>4</v>
      </c>
      <c r="J125" s="35">
        <v>8</v>
      </c>
      <c r="K125" s="35">
        <v>1</v>
      </c>
      <c r="L125" s="35">
        <v>1</v>
      </c>
      <c r="M125" s="35" t="s">
        <v>36</v>
      </c>
      <c r="N125" s="36">
        <v>1</v>
      </c>
    </row>
    <row r="126" spans="1:16" ht="16.149999999999999" customHeight="1" x14ac:dyDescent="0.2">
      <c r="B126" s="5" t="s">
        <v>9</v>
      </c>
      <c r="C126" s="27">
        <f t="shared" si="47"/>
        <v>1058</v>
      </c>
      <c r="D126" s="4">
        <f t="shared" si="48"/>
        <v>6.0498627630375115</v>
      </c>
      <c r="E126" s="30">
        <v>845</v>
      </c>
      <c r="F126" s="30">
        <v>125</v>
      </c>
      <c r="G126" s="30">
        <v>47</v>
      </c>
      <c r="H126" s="30">
        <v>30</v>
      </c>
      <c r="I126" s="30">
        <v>6</v>
      </c>
      <c r="J126" s="35">
        <v>3</v>
      </c>
      <c r="K126" s="35">
        <v>1</v>
      </c>
      <c r="L126" s="35" t="s">
        <v>36</v>
      </c>
      <c r="M126" s="35">
        <v>1</v>
      </c>
      <c r="N126" s="36" t="s">
        <v>36</v>
      </c>
    </row>
    <row r="127" spans="1:16" ht="16.149999999999999" customHeight="1" x14ac:dyDescent="0.2">
      <c r="A127" s="6"/>
      <c r="B127" s="5" t="s">
        <v>11</v>
      </c>
      <c r="C127" s="27">
        <f t="shared" si="47"/>
        <v>524</v>
      </c>
      <c r="D127" s="4">
        <f t="shared" si="48"/>
        <v>2.9963403476669717</v>
      </c>
      <c r="E127" s="30">
        <v>378</v>
      </c>
      <c r="F127" s="30">
        <v>92</v>
      </c>
      <c r="G127" s="30">
        <v>23</v>
      </c>
      <c r="H127" s="30">
        <v>20</v>
      </c>
      <c r="I127" s="30">
        <v>2</v>
      </c>
      <c r="J127" s="35">
        <v>7</v>
      </c>
      <c r="K127" s="35">
        <v>1</v>
      </c>
      <c r="L127" s="35">
        <v>1</v>
      </c>
      <c r="M127" s="35" t="s">
        <v>36</v>
      </c>
      <c r="N127" s="36" t="s">
        <v>36</v>
      </c>
    </row>
    <row r="128" spans="1:16" ht="16.149999999999999" customHeight="1" x14ac:dyDescent="0.2">
      <c r="A128" s="6"/>
      <c r="B128" s="5" t="s">
        <v>6</v>
      </c>
      <c r="C128" s="27">
        <f t="shared" si="47"/>
        <v>1045</v>
      </c>
      <c r="D128" s="4">
        <f t="shared" si="48"/>
        <v>5.9755260750228727</v>
      </c>
      <c r="E128" s="30">
        <v>866</v>
      </c>
      <c r="F128" s="30">
        <v>103</v>
      </c>
      <c r="G128" s="30">
        <v>44</v>
      </c>
      <c r="H128" s="30">
        <v>19</v>
      </c>
      <c r="I128" s="30">
        <v>5</v>
      </c>
      <c r="J128" s="35">
        <v>4</v>
      </c>
      <c r="K128" s="35">
        <v>4</v>
      </c>
      <c r="L128" s="35" t="s">
        <v>36</v>
      </c>
      <c r="M128" s="35" t="s">
        <v>36</v>
      </c>
      <c r="N128" s="36" t="s">
        <v>36</v>
      </c>
    </row>
    <row r="129" spans="1:14" ht="16.149999999999999" customHeight="1" x14ac:dyDescent="0.2">
      <c r="B129" s="5" t="s">
        <v>14</v>
      </c>
      <c r="C129" s="27">
        <f t="shared" si="47"/>
        <v>1102</v>
      </c>
      <c r="D129" s="4">
        <f t="shared" si="48"/>
        <v>6.301463860933211</v>
      </c>
      <c r="E129" s="30">
        <v>851</v>
      </c>
      <c r="F129" s="30">
        <v>157</v>
      </c>
      <c r="G129" s="30">
        <v>58</v>
      </c>
      <c r="H129" s="30">
        <v>26</v>
      </c>
      <c r="I129" s="30">
        <v>2</v>
      </c>
      <c r="J129" s="35">
        <v>7</v>
      </c>
      <c r="K129" s="35">
        <v>1</v>
      </c>
      <c r="L129" s="35" t="s">
        <v>36</v>
      </c>
      <c r="M129" s="35" t="s">
        <v>36</v>
      </c>
      <c r="N129" s="36" t="s">
        <v>36</v>
      </c>
    </row>
    <row r="130" spans="1:14" ht="16.149999999999999" customHeight="1" x14ac:dyDescent="0.2">
      <c r="B130" s="5" t="s">
        <v>16</v>
      </c>
      <c r="C130" s="27">
        <f t="shared" si="47"/>
        <v>1149</v>
      </c>
      <c r="D130" s="4">
        <f t="shared" si="48"/>
        <v>6.5702195791399811</v>
      </c>
      <c r="E130" s="30">
        <v>916</v>
      </c>
      <c r="F130" s="30">
        <v>155</v>
      </c>
      <c r="G130" s="30">
        <v>51</v>
      </c>
      <c r="H130" s="30">
        <v>14</v>
      </c>
      <c r="I130" s="30">
        <v>5</v>
      </c>
      <c r="J130" s="35">
        <v>5</v>
      </c>
      <c r="K130" s="35">
        <v>1</v>
      </c>
      <c r="L130" s="35" t="s">
        <v>36</v>
      </c>
      <c r="M130" s="35">
        <v>1</v>
      </c>
      <c r="N130" s="36">
        <v>1</v>
      </c>
    </row>
    <row r="131" spans="1:14" ht="16.149999999999999" customHeight="1" x14ac:dyDescent="0.2">
      <c r="B131" s="5" t="s">
        <v>18</v>
      </c>
      <c r="C131" s="27">
        <f t="shared" si="47"/>
        <v>1099</v>
      </c>
      <c r="D131" s="4">
        <f t="shared" si="48"/>
        <v>6.2843092406221404</v>
      </c>
      <c r="E131" s="30">
        <v>869</v>
      </c>
      <c r="F131" s="30">
        <v>132</v>
      </c>
      <c r="G131" s="30">
        <v>56</v>
      </c>
      <c r="H131" s="30">
        <v>24</v>
      </c>
      <c r="I131" s="30">
        <v>6</v>
      </c>
      <c r="J131" s="35">
        <v>10</v>
      </c>
      <c r="K131" s="35">
        <v>2</v>
      </c>
      <c r="L131" s="35" t="s">
        <v>36</v>
      </c>
      <c r="M131" s="35" t="s">
        <v>36</v>
      </c>
      <c r="N131" s="36" t="s">
        <v>36</v>
      </c>
    </row>
    <row r="132" spans="1:14" ht="16.149999999999999" customHeight="1" x14ac:dyDescent="0.2">
      <c r="B132" s="5" t="s">
        <v>20</v>
      </c>
      <c r="C132" s="27">
        <f t="shared" si="47"/>
        <v>1096</v>
      </c>
      <c r="D132" s="4">
        <f t="shared" si="48"/>
        <v>6.2671546203110706</v>
      </c>
      <c r="E132" s="30">
        <v>879</v>
      </c>
      <c r="F132" s="30">
        <v>123</v>
      </c>
      <c r="G132" s="30">
        <v>48</v>
      </c>
      <c r="H132" s="30">
        <v>33</v>
      </c>
      <c r="I132" s="30">
        <v>4</v>
      </c>
      <c r="J132" s="35">
        <v>8</v>
      </c>
      <c r="K132" s="35" t="s">
        <v>36</v>
      </c>
      <c r="L132" s="35" t="s">
        <v>36</v>
      </c>
      <c r="M132" s="35" t="s">
        <v>36</v>
      </c>
      <c r="N132" s="36">
        <v>1</v>
      </c>
    </row>
    <row r="133" spans="1:14" ht="16.149999999999999" customHeight="1" x14ac:dyDescent="0.2">
      <c r="B133" s="5" t="s">
        <v>22</v>
      </c>
      <c r="C133" s="27">
        <f t="shared" si="47"/>
        <v>877</v>
      </c>
      <c r="D133" s="4">
        <f t="shared" si="48"/>
        <v>5.0148673376029276</v>
      </c>
      <c r="E133" s="30">
        <v>704</v>
      </c>
      <c r="F133" s="30">
        <v>81</v>
      </c>
      <c r="G133" s="30">
        <v>39</v>
      </c>
      <c r="H133" s="30">
        <v>39</v>
      </c>
      <c r="I133" s="30">
        <v>4</v>
      </c>
      <c r="J133" s="35">
        <v>8</v>
      </c>
      <c r="K133" s="35">
        <v>1</v>
      </c>
      <c r="L133" s="35">
        <v>1</v>
      </c>
      <c r="M133" s="35" t="s">
        <v>36</v>
      </c>
      <c r="N133" s="36" t="s">
        <v>36</v>
      </c>
    </row>
    <row r="134" spans="1:14" ht="16.149999999999999" customHeight="1" x14ac:dyDescent="0.2">
      <c r="B134" s="5" t="s">
        <v>24</v>
      </c>
      <c r="C134" s="27">
        <f t="shared" si="47"/>
        <v>843</v>
      </c>
      <c r="D134" s="4">
        <f t="shared" si="48"/>
        <v>4.8204483074107962</v>
      </c>
      <c r="E134" s="30">
        <v>626</v>
      </c>
      <c r="F134" s="30">
        <v>107</v>
      </c>
      <c r="G134" s="30">
        <v>40</v>
      </c>
      <c r="H134" s="30">
        <v>57</v>
      </c>
      <c r="I134" s="30">
        <v>4</v>
      </c>
      <c r="J134" s="35">
        <v>6</v>
      </c>
      <c r="K134" s="35" t="s">
        <v>36</v>
      </c>
      <c r="L134" s="35">
        <v>1</v>
      </c>
      <c r="M134" s="35" t="s">
        <v>36</v>
      </c>
      <c r="N134" s="36">
        <v>2</v>
      </c>
    </row>
    <row r="135" spans="1:14" ht="16.149999999999999" customHeight="1" x14ac:dyDescent="0.2">
      <c r="B135" s="5" t="s">
        <v>26</v>
      </c>
      <c r="C135" s="27">
        <f t="shared" si="47"/>
        <v>661</v>
      </c>
      <c r="D135" s="4">
        <f t="shared" si="48"/>
        <v>3.7797346752058556</v>
      </c>
      <c r="E135" s="30">
        <v>485</v>
      </c>
      <c r="F135" s="30">
        <v>87</v>
      </c>
      <c r="G135" s="30">
        <v>31</v>
      </c>
      <c r="H135" s="30">
        <v>43</v>
      </c>
      <c r="I135" s="30">
        <v>2</v>
      </c>
      <c r="J135" s="35">
        <v>5</v>
      </c>
      <c r="K135" s="35">
        <v>3</v>
      </c>
      <c r="L135" s="35">
        <v>4</v>
      </c>
      <c r="M135" s="35">
        <v>1</v>
      </c>
      <c r="N135" s="36" t="s">
        <v>36</v>
      </c>
    </row>
    <row r="136" spans="1:14" ht="16.149999999999999" customHeight="1" x14ac:dyDescent="0.2">
      <c r="B136" s="5" t="s">
        <v>28</v>
      </c>
      <c r="C136" s="27">
        <f t="shared" si="47"/>
        <v>533</v>
      </c>
      <c r="D136" s="4">
        <f t="shared" si="48"/>
        <v>3.0478042086001831</v>
      </c>
      <c r="E136" s="30">
        <v>392</v>
      </c>
      <c r="F136" s="30">
        <v>80</v>
      </c>
      <c r="G136" s="30">
        <v>28</v>
      </c>
      <c r="H136" s="30">
        <v>20</v>
      </c>
      <c r="I136" s="30">
        <v>6</v>
      </c>
      <c r="J136" s="35">
        <v>7</v>
      </c>
      <c r="K136" s="35" t="s">
        <v>36</v>
      </c>
      <c r="L136" s="35" t="s">
        <v>36</v>
      </c>
      <c r="M136" s="35" t="s">
        <v>36</v>
      </c>
      <c r="N136" s="36" t="s">
        <v>36</v>
      </c>
    </row>
    <row r="137" spans="1:14" ht="16.149999999999999" customHeight="1" x14ac:dyDescent="0.2">
      <c r="B137" s="5" t="s">
        <v>8</v>
      </c>
      <c r="C137" s="27">
        <f t="shared" si="47"/>
        <v>428</v>
      </c>
      <c r="D137" s="4">
        <f t="shared" si="48"/>
        <v>2.4473924977127171</v>
      </c>
      <c r="E137" s="30">
        <v>286</v>
      </c>
      <c r="F137" s="30">
        <v>87</v>
      </c>
      <c r="G137" s="30">
        <v>27</v>
      </c>
      <c r="H137" s="30">
        <v>20</v>
      </c>
      <c r="I137" s="30">
        <v>2</v>
      </c>
      <c r="J137" s="35">
        <v>6</v>
      </c>
      <c r="K137" s="35" t="s">
        <v>36</v>
      </c>
      <c r="L137" s="35" t="s">
        <v>36</v>
      </c>
      <c r="M137" s="35" t="s">
        <v>36</v>
      </c>
      <c r="N137" s="36" t="s">
        <v>36</v>
      </c>
    </row>
    <row r="138" spans="1:14" ht="16.149999999999999" customHeight="1" x14ac:dyDescent="0.2">
      <c r="B138" s="5" t="s">
        <v>10</v>
      </c>
      <c r="C138" s="27">
        <f t="shared" si="47"/>
        <v>358</v>
      </c>
      <c r="D138" s="4">
        <f t="shared" si="48"/>
        <v>2.04711802378774</v>
      </c>
      <c r="E138" s="30">
        <v>226</v>
      </c>
      <c r="F138" s="30">
        <v>79</v>
      </c>
      <c r="G138" s="30">
        <v>33</v>
      </c>
      <c r="H138" s="30">
        <v>13</v>
      </c>
      <c r="I138" s="30">
        <v>1</v>
      </c>
      <c r="J138" s="35">
        <v>4</v>
      </c>
      <c r="K138" s="35" t="s">
        <v>36</v>
      </c>
      <c r="L138" s="35">
        <v>2</v>
      </c>
      <c r="M138" s="35" t="s">
        <v>36</v>
      </c>
      <c r="N138" s="36" t="s">
        <v>36</v>
      </c>
    </row>
    <row r="139" spans="1:14" ht="16.149999999999999" customHeight="1" x14ac:dyDescent="0.2">
      <c r="B139" s="5" t="s">
        <v>29</v>
      </c>
      <c r="C139" s="27">
        <f t="shared" si="47"/>
        <v>301</v>
      </c>
      <c r="D139" s="4">
        <f t="shared" si="48"/>
        <v>1.7211802378774017</v>
      </c>
      <c r="E139" s="30">
        <v>225</v>
      </c>
      <c r="F139" s="30">
        <v>45</v>
      </c>
      <c r="G139" s="30">
        <v>17</v>
      </c>
      <c r="H139" s="30">
        <v>9</v>
      </c>
      <c r="I139" s="30" t="s">
        <v>36</v>
      </c>
      <c r="J139" s="35">
        <v>5</v>
      </c>
      <c r="K139" s="35" t="s">
        <v>36</v>
      </c>
      <c r="L139" s="35" t="s">
        <v>36</v>
      </c>
      <c r="M139" s="35" t="s">
        <v>36</v>
      </c>
      <c r="N139" s="36" t="s">
        <v>36</v>
      </c>
    </row>
    <row r="140" spans="1:14" ht="8.25" customHeight="1" x14ac:dyDescent="0.2">
      <c r="A140" s="7"/>
      <c r="B140" s="8"/>
      <c r="C140" s="9"/>
      <c r="D140" s="10"/>
      <c r="E140" s="9"/>
      <c r="F140" s="9"/>
      <c r="G140" s="9"/>
      <c r="H140" s="9"/>
      <c r="I140" s="9"/>
      <c r="J140" s="37"/>
      <c r="K140" s="37"/>
      <c r="L140" s="37"/>
      <c r="M140" s="37"/>
      <c r="N140" s="38"/>
    </row>
    <row r="141" spans="1:14" ht="8.25" customHeight="1" x14ac:dyDescent="0.2">
      <c r="A141" s="14"/>
      <c r="B141" s="14"/>
      <c r="C141" s="16"/>
      <c r="D141" s="23"/>
      <c r="E141" s="16"/>
      <c r="F141" s="16"/>
      <c r="G141" s="16"/>
      <c r="H141" s="16"/>
      <c r="I141" s="16"/>
      <c r="J141" s="36"/>
      <c r="K141" s="36"/>
      <c r="L141" s="36"/>
      <c r="M141" s="36"/>
      <c r="N141" s="36"/>
    </row>
    <row r="142" spans="1:14" ht="15" customHeight="1" x14ac:dyDescent="0.2">
      <c r="A142" s="44" t="s">
        <v>53</v>
      </c>
      <c r="B142" s="22"/>
      <c r="C142" s="22"/>
      <c r="D142" s="22"/>
      <c r="E142" s="39"/>
      <c r="F142" s="39"/>
      <c r="G142" s="39"/>
      <c r="H142" s="39"/>
      <c r="I142" s="39"/>
      <c r="J142" s="36"/>
      <c r="K142" s="36"/>
      <c r="L142" s="36"/>
      <c r="M142" s="36"/>
      <c r="N142" s="36"/>
    </row>
    <row r="143" spans="1:14" ht="17.25" customHeight="1" x14ac:dyDescent="0.2">
      <c r="A143" s="31" t="s">
        <v>49</v>
      </c>
      <c r="B143" s="32"/>
      <c r="C143" s="32"/>
      <c r="D143" s="32"/>
      <c r="E143" s="40"/>
      <c r="F143" s="40"/>
      <c r="G143" s="39"/>
      <c r="H143" s="39"/>
      <c r="I143" s="39"/>
      <c r="J143" s="36"/>
      <c r="K143" s="36"/>
      <c r="L143" s="36"/>
      <c r="M143" s="36"/>
      <c r="N143" s="36"/>
    </row>
    <row r="144" spans="1:14" ht="15" customHeight="1" x14ac:dyDescent="0.2">
      <c r="A144" s="24" t="s">
        <v>37</v>
      </c>
      <c r="C144" s="1"/>
      <c r="D144" s="1"/>
      <c r="E144" s="36"/>
      <c r="F144" s="36"/>
      <c r="G144" s="36"/>
      <c r="H144" s="36"/>
      <c r="I144" s="36"/>
      <c r="J144" s="36"/>
      <c r="K144" s="36"/>
      <c r="L144" s="36"/>
      <c r="M144" s="36"/>
      <c r="N144" s="36"/>
    </row>
    <row r="145" spans="1:14" ht="15" customHeight="1" x14ac:dyDescent="0.2">
      <c r="A145" s="17" t="s">
        <v>34</v>
      </c>
      <c r="C145" s="1"/>
      <c r="D145" s="1"/>
      <c r="E145" s="36"/>
      <c r="F145" s="36"/>
      <c r="G145" s="36"/>
      <c r="H145" s="36"/>
      <c r="I145" s="36"/>
      <c r="J145" s="36"/>
      <c r="K145" s="36"/>
      <c r="L145" s="36"/>
      <c r="M145" s="36"/>
      <c r="N145" s="36"/>
    </row>
    <row r="146" spans="1:14" ht="15" customHeight="1" x14ac:dyDescent="0.2">
      <c r="C146" s="1"/>
      <c r="D146" s="1"/>
      <c r="E146" s="36"/>
      <c r="F146" s="36"/>
      <c r="G146" s="36"/>
      <c r="H146" s="36"/>
      <c r="I146" s="36"/>
      <c r="J146" s="36"/>
      <c r="K146" s="36"/>
      <c r="L146" s="36"/>
      <c r="M146" s="36"/>
      <c r="N146" s="36"/>
    </row>
    <row r="147" spans="1:14" ht="15" customHeight="1" x14ac:dyDescent="0.2">
      <c r="C147" s="1"/>
      <c r="D147" s="1"/>
      <c r="E147" s="36"/>
      <c r="F147" s="36"/>
      <c r="G147" s="36"/>
      <c r="H147" s="36"/>
      <c r="I147" s="36"/>
      <c r="J147" s="36"/>
      <c r="K147" s="36"/>
      <c r="L147" s="36"/>
      <c r="M147" s="36"/>
      <c r="N147" s="36"/>
    </row>
    <row r="148" spans="1:14" ht="15" customHeight="1" x14ac:dyDescent="0.2">
      <c r="C148" s="1"/>
      <c r="D148" s="1"/>
      <c r="E148" s="36"/>
      <c r="F148" s="36"/>
      <c r="G148" s="36"/>
      <c r="H148" s="36"/>
      <c r="I148" s="36"/>
      <c r="J148" s="36"/>
      <c r="K148" s="36"/>
      <c r="L148" s="36"/>
      <c r="M148" s="36"/>
      <c r="N148" s="36"/>
    </row>
    <row r="149" spans="1:14" ht="15" customHeight="1" x14ac:dyDescent="0.2">
      <c r="C149" s="1"/>
      <c r="D149" s="1"/>
      <c r="E149" s="36"/>
      <c r="F149" s="36"/>
      <c r="G149" s="36"/>
      <c r="H149" s="36"/>
      <c r="I149" s="36"/>
      <c r="J149" s="36"/>
      <c r="K149" s="36"/>
      <c r="L149" s="36"/>
      <c r="M149" s="36"/>
      <c r="N149" s="36"/>
    </row>
    <row r="150" spans="1:14" ht="15" customHeight="1" x14ac:dyDescent="0.2">
      <c r="C150" s="1"/>
      <c r="D150" s="1"/>
      <c r="E150" s="36"/>
      <c r="F150" s="36"/>
      <c r="G150" s="36"/>
      <c r="H150" s="36"/>
      <c r="I150" s="36"/>
      <c r="J150" s="36"/>
      <c r="K150" s="36"/>
      <c r="L150" s="36"/>
      <c r="M150" s="36"/>
      <c r="N150" s="36"/>
    </row>
    <row r="151" spans="1:14" ht="15" customHeight="1" x14ac:dyDescent="0.2">
      <c r="C151" s="1"/>
      <c r="D151" s="1"/>
      <c r="E151" s="36"/>
      <c r="F151" s="36"/>
      <c r="G151" s="36"/>
      <c r="H151" s="36"/>
      <c r="I151" s="36"/>
      <c r="J151" s="36"/>
      <c r="K151" s="36"/>
      <c r="L151" s="36"/>
      <c r="M151" s="36"/>
      <c r="N151" s="36"/>
    </row>
    <row r="152" spans="1:14" ht="15" customHeight="1" x14ac:dyDescent="0.2">
      <c r="C152" s="1"/>
      <c r="D152" s="1"/>
      <c r="E152" s="36"/>
      <c r="F152" s="36"/>
      <c r="G152" s="36"/>
      <c r="H152" s="36"/>
      <c r="I152" s="36"/>
      <c r="J152" s="36"/>
      <c r="K152" s="36"/>
      <c r="L152" s="36"/>
      <c r="M152" s="36"/>
      <c r="N152" s="36"/>
    </row>
    <row r="153" spans="1:14" ht="15" customHeight="1" x14ac:dyDescent="0.2">
      <c r="C153" s="1"/>
      <c r="D153" s="1"/>
      <c r="E153" s="1"/>
      <c r="F153" s="1"/>
      <c r="G153" s="1"/>
      <c r="H153" s="1"/>
      <c r="I153" s="1"/>
    </row>
    <row r="154" spans="1:14" ht="15" customHeight="1" x14ac:dyDescent="0.2">
      <c r="C154" s="1"/>
      <c r="D154" s="1"/>
      <c r="E154" s="1"/>
      <c r="F154" s="1"/>
      <c r="G154" s="1"/>
      <c r="H154" s="1"/>
      <c r="I154" s="1"/>
    </row>
    <row r="155" spans="1:14" ht="15" customHeight="1" x14ac:dyDescent="0.2">
      <c r="I155" s="11"/>
    </row>
    <row r="156" spans="1:14" ht="15" customHeight="1" x14ac:dyDescent="0.2">
      <c r="I156" s="11"/>
    </row>
    <row r="157" spans="1:14" ht="15" customHeight="1" x14ac:dyDescent="0.2">
      <c r="I157" s="11"/>
    </row>
    <row r="158" spans="1:14" ht="15" customHeight="1" x14ac:dyDescent="0.2">
      <c r="I158" s="11"/>
    </row>
    <row r="159" spans="1:14" ht="15" customHeight="1" x14ac:dyDescent="0.2">
      <c r="I159" s="11"/>
    </row>
    <row r="160" spans="1:14" ht="15" customHeight="1" x14ac:dyDescent="0.2">
      <c r="I160" s="11"/>
    </row>
  </sheetData>
  <mergeCells count="8">
    <mergeCell ref="A1:N1"/>
    <mergeCell ref="A2:N2"/>
    <mergeCell ref="A8:B8"/>
    <mergeCell ref="A4:B6"/>
    <mergeCell ref="C5:C6"/>
    <mergeCell ref="D5:D6"/>
    <mergeCell ref="C4:N4"/>
    <mergeCell ref="E5:N5"/>
  </mergeCells>
  <printOptions horizontalCentered="1"/>
  <pageMargins left="0.74803149606299213" right="0.74803149606299213" top="0.98425196850393704" bottom="0.98425196850393704" header="0.31496062992125984" footer="0.31496062992125984"/>
  <pageSetup scale="65" orientation="portrait" r:id="rId1"/>
  <ignoredErrors>
    <ignoredError sqref="C34 C1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451-09</vt:lpstr>
      <vt:lpstr>'451-09'!Títulos_a_imprimir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2025-03-21T20:17:33Z</cp:lastPrinted>
  <dcterms:created xsi:type="dcterms:W3CDTF">2017-11-21T17:13:45Z</dcterms:created>
  <dcterms:modified xsi:type="dcterms:W3CDTF">2025-09-09T18:39:45Z</dcterms:modified>
</cp:coreProperties>
</file>