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26" i="1"/>
  <c r="G17" i="1" l="1"/>
  <c r="E17" i="1"/>
  <c r="E16" i="1"/>
  <c r="D16" i="1"/>
  <c r="G16" i="1"/>
  <c r="G15" i="1" s="1"/>
  <c r="G8" i="1" s="1"/>
  <c r="H9" i="1" l="1"/>
  <c r="G9" i="1"/>
  <c r="F9" i="1"/>
  <c r="E9" i="1"/>
  <c r="D9" i="1"/>
  <c r="F19" i="1"/>
  <c r="G19" i="1"/>
  <c r="H19" i="1"/>
  <c r="I19" i="1"/>
  <c r="J19" i="1"/>
  <c r="K19" i="1"/>
  <c r="L19" i="1"/>
  <c r="M19" i="1"/>
  <c r="H27" i="1"/>
  <c r="M28" i="1"/>
  <c r="L28" i="1"/>
  <c r="K28" i="1"/>
  <c r="J28" i="1"/>
  <c r="I28" i="1"/>
  <c r="H28" i="1"/>
  <c r="G28" i="1"/>
  <c r="F28" i="1"/>
  <c r="E28" i="1"/>
  <c r="D28" i="1"/>
  <c r="M17" i="1"/>
  <c r="K17" i="1"/>
  <c r="J17" i="1"/>
  <c r="H16" i="1"/>
  <c r="H14" i="1"/>
  <c r="H13" i="1"/>
  <c r="H10" i="1"/>
  <c r="G34" i="1"/>
  <c r="G27" i="1" s="1"/>
  <c r="L17" i="1"/>
  <c r="C9" i="1" l="1"/>
  <c r="D34" i="1"/>
  <c r="D27" i="1" s="1"/>
  <c r="F16" i="1" l="1"/>
  <c r="F15" i="1" s="1"/>
  <c r="F8" i="1" s="1"/>
  <c r="I16" i="1"/>
  <c r="J16" i="1"/>
  <c r="J15" i="1" s="1"/>
  <c r="K16" i="1"/>
  <c r="K15" i="1" s="1"/>
  <c r="L16" i="1"/>
  <c r="M16" i="1"/>
  <c r="G14" i="1"/>
  <c r="G10" i="1"/>
  <c r="E14" i="1"/>
  <c r="C35" i="1"/>
  <c r="C36" i="1"/>
  <c r="E15" i="1" l="1"/>
  <c r="M15" i="1"/>
  <c r="H15" i="1"/>
  <c r="H8" i="1" s="1"/>
  <c r="L15" i="1"/>
  <c r="I15" i="1"/>
  <c r="I8" i="1" s="1"/>
  <c r="D15" i="1"/>
  <c r="D8" i="1" s="1"/>
  <c r="C17" i="1"/>
  <c r="C16" i="1"/>
  <c r="M34" i="1"/>
  <c r="M27" i="1" s="1"/>
  <c r="L34" i="1"/>
  <c r="L27" i="1" s="1"/>
  <c r="K34" i="1"/>
  <c r="K27" i="1" s="1"/>
  <c r="J34" i="1"/>
  <c r="J27" i="1" s="1"/>
  <c r="I34" i="1"/>
  <c r="I27" i="1" s="1"/>
  <c r="F34" i="1"/>
  <c r="F27" i="1" s="1"/>
  <c r="E34" i="1"/>
  <c r="E27" i="1" s="1"/>
  <c r="C34" i="1"/>
  <c r="C33" i="1"/>
  <c r="C14" i="1" s="1"/>
  <c r="C32" i="1"/>
  <c r="C31" i="1"/>
  <c r="C30" i="1"/>
  <c r="C29" i="1"/>
  <c r="C25" i="1"/>
  <c r="M24" i="1"/>
  <c r="M18" i="1" s="1"/>
  <c r="L24" i="1"/>
  <c r="L18" i="1" s="1"/>
  <c r="K24" i="1"/>
  <c r="K18" i="1" s="1"/>
  <c r="J24" i="1"/>
  <c r="J18" i="1" s="1"/>
  <c r="I24" i="1"/>
  <c r="I18" i="1" s="1"/>
  <c r="H24" i="1"/>
  <c r="G24" i="1"/>
  <c r="G18" i="1" s="1"/>
  <c r="F24" i="1"/>
  <c r="F18" i="1" s="1"/>
  <c r="E24" i="1"/>
  <c r="E18" i="1" s="1"/>
  <c r="D24" i="1"/>
  <c r="D18" i="1" s="1"/>
  <c r="C23" i="1"/>
  <c r="C22" i="1"/>
  <c r="C21" i="1"/>
  <c r="C20" i="1"/>
  <c r="E19" i="1"/>
  <c r="D19" i="1"/>
  <c r="M14" i="1"/>
  <c r="L14" i="1"/>
  <c r="K14" i="1"/>
  <c r="J14" i="1"/>
  <c r="I14" i="1"/>
  <c r="F14" i="1"/>
  <c r="D14" i="1"/>
  <c r="M13" i="1"/>
  <c r="L13" i="1"/>
  <c r="K13" i="1"/>
  <c r="J13" i="1"/>
  <c r="I13" i="1"/>
  <c r="G13" i="1"/>
  <c r="F13" i="1"/>
  <c r="E13" i="1"/>
  <c r="D13" i="1"/>
  <c r="M12" i="1"/>
  <c r="L12" i="1"/>
  <c r="K12" i="1"/>
  <c r="J12" i="1"/>
  <c r="I12" i="1"/>
  <c r="G12" i="1"/>
  <c r="F12" i="1"/>
  <c r="E12" i="1"/>
  <c r="D12" i="1"/>
  <c r="M11" i="1"/>
  <c r="L11" i="1"/>
  <c r="K11" i="1"/>
  <c r="J11" i="1"/>
  <c r="I11" i="1"/>
  <c r="G11" i="1"/>
  <c r="F11" i="1"/>
  <c r="E11" i="1"/>
  <c r="D11" i="1"/>
  <c r="M10" i="1"/>
  <c r="L10" i="1"/>
  <c r="K10" i="1"/>
  <c r="J10" i="1"/>
  <c r="I10" i="1"/>
  <c r="F10" i="1"/>
  <c r="E10" i="1"/>
  <c r="D10" i="1"/>
  <c r="M9" i="1" l="1"/>
  <c r="M8" i="1"/>
  <c r="J9" i="1"/>
  <c r="J8" i="1" s="1"/>
  <c r="I9" i="1"/>
  <c r="E8" i="1"/>
  <c r="C19" i="1"/>
  <c r="C24" i="1"/>
  <c r="C15" i="1" s="1"/>
  <c r="K9" i="1"/>
  <c r="K8" i="1" s="1"/>
  <c r="C28" i="1"/>
  <c r="C27" i="1" s="1"/>
  <c r="L9" i="1"/>
  <c r="L8" i="1" s="1"/>
  <c r="C13" i="1"/>
  <c r="C12" i="1"/>
  <c r="C10" i="1"/>
  <c r="C11" i="1"/>
  <c r="C18" i="1" l="1"/>
  <c r="C8" i="1"/>
</calcChain>
</file>

<file path=xl/sharedStrings.xml><?xml version="1.0" encoding="utf-8"?>
<sst xmlns="http://schemas.openxmlformats.org/spreadsheetml/2006/main" count="76" uniqueCount="33">
  <si>
    <t>Cuadro 10. SUBSIDIOS CONCEDIDOS POR LA CAJA DE SEGURO SOCIAL EN LA REPÚBLICA, POR PROVINCIA,</t>
  </si>
  <si>
    <t>Programa, clase de subsidio y                                                                                                                          sexo del asegurado</t>
  </si>
  <si>
    <t>Subsidios concedidos</t>
  </si>
  <si>
    <t>Total</t>
  </si>
  <si>
    <t>Provincia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</si>
  <si>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</si>
  <si>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</si>
  <si>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</si>
  <si>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</si>
  <si>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</si>
  <si>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</si>
  <si>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</si>
  <si>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</si>
  <si>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</si>
  <si>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Vera-                               guas</t>
  </si>
  <si>
    <t>TOTAL</t>
  </si>
  <si>
    <t>Enfermedad y maternidad</t>
  </si>
  <si>
    <t>Incapacidad temporal</t>
  </si>
  <si>
    <t>Maternidad a aseguradas activas</t>
  </si>
  <si>
    <t>-</t>
  </si>
  <si>
    <t>Prótesis dental</t>
  </si>
  <si>
    <t>Lentes</t>
  </si>
  <si>
    <t>Invalidez, vejez y muerte (funeral)</t>
  </si>
  <si>
    <t>Riesgos profesionales</t>
  </si>
  <si>
    <t>Funeral</t>
  </si>
  <si>
    <t>Hombres</t>
  </si>
  <si>
    <t>Mujeres</t>
  </si>
  <si>
    <t xml:space="preserve"> </t>
  </si>
  <si>
    <t>- Cantidad nula o cero.</t>
  </si>
  <si>
    <t xml:space="preserve"> SEGÚN PROGRAMA, CLASE DE SUBSIDIO Y SEXO DEL ASEGURADO: AÑO 2024</t>
  </si>
  <si>
    <t>NOTA: Los subsidios concedidos por el programa de enfermedad y maternidad se aplica en los hombres solo en incapacidad temporal,</t>
  </si>
  <si>
    <t>prótesis dental y lentes.</t>
  </si>
  <si>
    <t>Fuente: Dirección Nacional de Informática y Departamento de Estadística de la Caja de Seguro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</si>
</sst>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* #,##0_-;\-&quot;$&quot;* #,##0_-;_-&quot;$&quot;* &quot;-&quot;_-;_-@_-"/>
    <numFmt numFmtId="164" formatCode="0.0"/>
    <numFmt numFmtId="165" formatCode="_ * #,##0.00_ ;_ * \-#,##0.00_ ;_ * &quot;-&quot;??_ ;_ @_ 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0" xfId="0" applyNumberFormat="1" applyFont="1" applyAlignment="1">
      <alignment horizontal="center"/>
    </xf>
    <xf numFmtId="0" fontId="4" fillId="0" borderId="2" xfId="0" applyFont="1" applyBorder="1"/>
    <xf numFmtId="3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3" fillId="0" borderId="0" xfId="0" applyNumberFormat="1" applyFont="1"/>
    <xf numFmtId="0" fontId="4" fillId="0" borderId="0" xfId="0" applyFont="1"/>
    <xf numFmtId="3" fontId="5" fillId="0" borderId="6" xfId="0" quotePrefix="1" applyNumberFormat="1" applyFont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164" fontId="3" fillId="0" borderId="0" xfId="0" applyNumberFormat="1" applyFont="1"/>
    <xf numFmtId="3" fontId="6" fillId="0" borderId="6" xfId="0" applyNumberFormat="1" applyFont="1" applyBorder="1" applyAlignment="1">
      <alignment horizontal="right"/>
    </xf>
    <xf numFmtId="3" fontId="6" fillId="0" borderId="6" xfId="0" quotePrefix="1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7" xfId="0" quotePrefix="1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6" fillId="0" borderId="6" xfId="1" applyNumberFormat="1" applyFont="1" applyBorder="1" applyAlignment="1">
      <alignment horizontal="right"/>
    </xf>
    <xf numFmtId="3" fontId="6" fillId="0" borderId="6" xfId="1" applyNumberFormat="1" applyFont="1" applyFill="1" applyBorder="1" applyAlignment="1">
      <alignment horizontal="right"/>
    </xf>
    <xf numFmtId="3" fontId="6" fillId="0" borderId="7" xfId="1" applyNumberFormat="1" applyFont="1" applyBorder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Fill="1" applyBorder="1"/>
    <xf numFmtId="0" fontId="4" fillId="0" borderId="5" xfId="0" applyFont="1" applyBorder="1"/>
    <xf numFmtId="0" fontId="3" fillId="0" borderId="0" xfId="0" applyFont="1" applyFill="1"/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42" fontId="6" fillId="0" borderId="6" xfId="0" quotePrefix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6" xfId="0" applyNumberFormat="1" applyFont="1" applyBorder="1"/>
    <xf numFmtId="3" fontId="4" fillId="0" borderId="7" xfId="0" applyNumberFormat="1" applyFont="1" applyBorder="1"/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2" fontId="7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1" fillId="0" borderId="0" xfId="0" applyFont="1" applyAlignment="1"/>
    <xf numFmtId="0" fontId="4" fillId="0" borderId="0" xfId="0" applyFont="1" applyAlignment="1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49" fontId="4" fillId="0" borderId="0" xfId="0" quotePrefix="1" applyNumberFormat="1" applyFont="1" applyFill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zoomScaleNormal="100" workbookViewId="0">
      <selection sqref="A1:M1"/>
    </sheetView>
  </sheetViews>
  <sheetFormatPr baseColWidth="10" defaultRowHeight="12" x14ac:dyDescent="0.2"/>
  <cols>
    <col min="1" max="1" width="1.7109375" style="1" customWidth="1"/>
    <col min="2" max="2" width="28.7109375" style="1" customWidth="1"/>
    <col min="3" max="3" width="7.140625" style="1" customWidth="1"/>
    <col min="4" max="4" width="7.7109375" style="1" customWidth="1"/>
    <col min="5" max="5" width="6.5703125" style="1" customWidth="1"/>
    <col min="6" max="6" width="6.42578125" style="1" customWidth="1"/>
    <col min="7" max="7" width="8.28515625" style="24" customWidth="1"/>
    <col min="8" max="10" width="7.7109375" style="1" customWidth="1"/>
    <col min="11" max="11" width="8.85546875" style="1" customWidth="1"/>
    <col min="12" max="12" width="9.28515625" style="1" customWidth="1"/>
    <col min="13" max="13" width="6.85546875" style="27" customWidth="1"/>
    <col min="14" max="16384" width="11.42578125" style="1"/>
  </cols>
  <sheetData>
    <row r="1" spans="1:21" ht="16.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21" ht="16.5" customHeight="1" x14ac:dyDescent="0.2">
      <c r="A2" s="35" t="s">
        <v>29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1" ht="13.5" customHeight="1" x14ac:dyDescent="0.2">
      <c r="A3" s="27"/>
      <c r="B3" s="29"/>
      <c r="C3" s="3"/>
      <c r="D3" s="3"/>
      <c r="E3" s="3"/>
      <c r="F3" s="3"/>
      <c r="G3" s="3"/>
      <c r="H3" s="3"/>
      <c r="I3" s="3"/>
      <c r="J3" s="3"/>
      <c r="K3" s="3"/>
      <c r="L3" s="3"/>
      <c r="M3" s="25"/>
    </row>
    <row r="4" spans="1:21" ht="24" customHeight="1" x14ac:dyDescent="0.2">
      <c r="A4" s="36" t="s">
        <v>1</v>
      </c>
      <c r="B4" s="36"/>
      <c r="C4" s="37" t="s">
        <v>2</v>
      </c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21" ht="24" customHeight="1" x14ac:dyDescent="0.2">
      <c r="A5" s="36"/>
      <c r="B5" s="36"/>
      <c r="C5" s="37" t="s">
        <v>3</v>
      </c>
      <c r="D5" s="39" t="s">
        <v>4</v>
      </c>
      <c r="E5" s="39"/>
      <c r="F5" s="39"/>
      <c r="G5" s="39"/>
      <c r="H5" s="39"/>
      <c r="I5" s="39"/>
      <c r="J5" s="39"/>
      <c r="K5" s="39"/>
      <c r="L5" s="39"/>
      <c r="M5" s="40"/>
    </row>
    <row r="6" spans="1:21" ht="43.5" customHeight="1" x14ac:dyDescent="0.2">
      <c r="A6" s="36"/>
      <c r="B6" s="36"/>
      <c r="C6" s="37"/>
      <c r="D6" s="32" t="s">
        <v>5</v>
      </c>
      <c r="E6" s="33" t="s">
        <v>6</v>
      </c>
      <c r="F6" s="33" t="s">
        <v>7</v>
      </c>
      <c r="G6" s="33" t="s">
        <v>8</v>
      </c>
      <c r="H6" s="33" t="s">
        <v>9</v>
      </c>
      <c r="I6" s="33" t="s">
        <v>10</v>
      </c>
      <c r="J6" s="32" t="s">
        <v>11</v>
      </c>
      <c r="K6" s="33" t="s">
        <v>12</v>
      </c>
      <c r="L6" s="32" t="s">
        <v>13</v>
      </c>
      <c r="M6" s="34" t="s">
        <v>14</v>
      </c>
    </row>
    <row r="7" spans="1:21" ht="12.75" customHeight="1" x14ac:dyDescent="0.2">
      <c r="B7" s="4"/>
      <c r="C7" s="30"/>
      <c r="D7" s="30"/>
      <c r="E7" s="30"/>
      <c r="F7" s="30"/>
      <c r="G7" s="30"/>
      <c r="H7" s="30"/>
      <c r="I7" s="30"/>
      <c r="J7" s="30"/>
      <c r="K7" s="30"/>
      <c r="L7" s="31"/>
      <c r="M7" s="31"/>
    </row>
    <row r="8" spans="1:21" ht="24" customHeight="1" x14ac:dyDescent="0.2">
      <c r="A8" s="48" t="s">
        <v>15</v>
      </c>
      <c r="B8" s="49"/>
      <c r="C8" s="5">
        <f t="shared" ref="C8:M8" si="0">SUM(C9+C14+C15)</f>
        <v>54041</v>
      </c>
      <c r="D8" s="5">
        <f t="shared" si="0"/>
        <v>1219</v>
      </c>
      <c r="E8" s="5">
        <f t="shared" si="0"/>
        <v>3036</v>
      </c>
      <c r="F8" s="5">
        <f>SUM(F9+F14+F15)</f>
        <v>2050</v>
      </c>
      <c r="G8" s="5">
        <f>SUM(G9+G14+G15)</f>
        <v>6485</v>
      </c>
      <c r="H8" s="5">
        <f>SUM(H9+H14+H15)</f>
        <v>6</v>
      </c>
      <c r="I8" s="5">
        <f>SUM(I9+I14+I15)</f>
        <v>2070</v>
      </c>
      <c r="J8" s="5">
        <f t="shared" si="0"/>
        <v>1610</v>
      </c>
      <c r="K8" s="5">
        <f t="shared" si="0"/>
        <v>29884</v>
      </c>
      <c r="L8" s="5">
        <f t="shared" si="0"/>
        <v>4310</v>
      </c>
      <c r="M8" s="6">
        <f t="shared" si="0"/>
        <v>3371</v>
      </c>
      <c r="N8" s="7"/>
      <c r="O8" s="7"/>
      <c r="P8" s="7"/>
      <c r="Q8" s="7"/>
      <c r="R8" s="7"/>
      <c r="S8" s="7"/>
      <c r="T8" s="7"/>
      <c r="U8" s="7"/>
    </row>
    <row r="9" spans="1:21" ht="20.100000000000001" customHeight="1" x14ac:dyDescent="0.2">
      <c r="A9" s="4" t="s">
        <v>16</v>
      </c>
      <c r="B9" s="8"/>
      <c r="C9" s="5">
        <f>SUM(D9:M9)</f>
        <v>39458</v>
      </c>
      <c r="D9" s="5">
        <f t="shared" ref="D9:I9" si="1">SUM(D10:D13)</f>
        <v>813</v>
      </c>
      <c r="E9" s="5">
        <f t="shared" si="1"/>
        <v>2151</v>
      </c>
      <c r="F9" s="5">
        <f t="shared" si="1"/>
        <v>1295</v>
      </c>
      <c r="G9" s="5">
        <f t="shared" si="1"/>
        <v>4670</v>
      </c>
      <c r="H9" s="5">
        <f t="shared" si="1"/>
        <v>3</v>
      </c>
      <c r="I9" s="5">
        <f t="shared" si="1"/>
        <v>1623</v>
      </c>
      <c r="J9" s="5">
        <f t="shared" ref="J9:M9" si="2">SUM(J10:J13)</f>
        <v>1263</v>
      </c>
      <c r="K9" s="5">
        <f t="shared" si="2"/>
        <v>21973</v>
      </c>
      <c r="L9" s="5">
        <f t="shared" si="2"/>
        <v>3149</v>
      </c>
      <c r="M9" s="6">
        <f t="shared" si="2"/>
        <v>2518</v>
      </c>
    </row>
    <row r="10" spans="1:21" ht="20.100000000000001" customHeight="1" x14ac:dyDescent="0.2">
      <c r="A10" s="8"/>
      <c r="B10" s="4" t="s">
        <v>17</v>
      </c>
      <c r="C10" s="5">
        <f>SUM(D10:M10)</f>
        <v>5995</v>
      </c>
      <c r="D10" s="5">
        <f>SUM(D20+D29)</f>
        <v>334</v>
      </c>
      <c r="E10" s="5">
        <f>SUM(E20+E29)</f>
        <v>350</v>
      </c>
      <c r="F10" s="5">
        <f t="shared" ref="F10:M10" si="3">SUM(F20+F29)</f>
        <v>249</v>
      </c>
      <c r="G10" s="5">
        <f>SUM(G20+G29)</f>
        <v>730</v>
      </c>
      <c r="H10" s="5">
        <f>SUM(H20,H29)</f>
        <v>1</v>
      </c>
      <c r="I10" s="5">
        <f t="shared" si="3"/>
        <v>191</v>
      </c>
      <c r="J10" s="5">
        <f t="shared" si="3"/>
        <v>98</v>
      </c>
      <c r="K10" s="5">
        <f t="shared" si="3"/>
        <v>3039</v>
      </c>
      <c r="L10" s="5">
        <f t="shared" si="3"/>
        <v>513</v>
      </c>
      <c r="M10" s="6">
        <f t="shared" si="3"/>
        <v>490</v>
      </c>
    </row>
    <row r="11" spans="1:21" ht="20.100000000000001" customHeight="1" x14ac:dyDescent="0.2">
      <c r="A11" s="8"/>
      <c r="B11" s="4" t="s">
        <v>18</v>
      </c>
      <c r="C11" s="5">
        <f>SUM(D11:M11)</f>
        <v>10182</v>
      </c>
      <c r="D11" s="6">
        <f t="shared" ref="D11:M11" si="4">SUM(D30)</f>
        <v>205</v>
      </c>
      <c r="E11" s="6">
        <f t="shared" si="4"/>
        <v>398</v>
      </c>
      <c r="F11" s="6">
        <f t="shared" si="4"/>
        <v>384</v>
      </c>
      <c r="G11" s="6">
        <f t="shared" si="4"/>
        <v>853</v>
      </c>
      <c r="H11" s="6" t="s">
        <v>19</v>
      </c>
      <c r="I11" s="6">
        <f t="shared" si="4"/>
        <v>264</v>
      </c>
      <c r="J11" s="6">
        <f t="shared" si="4"/>
        <v>140</v>
      </c>
      <c r="K11" s="6">
        <f t="shared" si="4"/>
        <v>6661</v>
      </c>
      <c r="L11" s="6">
        <f t="shared" si="4"/>
        <v>768</v>
      </c>
      <c r="M11" s="6">
        <f t="shared" si="4"/>
        <v>509</v>
      </c>
    </row>
    <row r="12" spans="1:21" ht="20.100000000000001" customHeight="1" x14ac:dyDescent="0.2">
      <c r="A12" s="8"/>
      <c r="B12" s="4" t="s">
        <v>20</v>
      </c>
      <c r="C12" s="5">
        <f>SUM(D12:M12)</f>
        <v>1377</v>
      </c>
      <c r="D12" s="6">
        <f t="shared" ref="D12:M14" si="5">SUM(D21+D31)</f>
        <v>21</v>
      </c>
      <c r="E12" s="6">
        <f t="shared" si="5"/>
        <v>54</v>
      </c>
      <c r="F12" s="6">
        <f t="shared" si="5"/>
        <v>11</v>
      </c>
      <c r="G12" s="6">
        <f t="shared" si="5"/>
        <v>271</v>
      </c>
      <c r="H12" s="6" t="s">
        <v>19</v>
      </c>
      <c r="I12" s="6">
        <f t="shared" ref="I12:M13" si="6">SUM(I21+I31)</f>
        <v>79</v>
      </c>
      <c r="J12" s="6">
        <f t="shared" si="6"/>
        <v>36</v>
      </c>
      <c r="K12" s="6">
        <f t="shared" si="6"/>
        <v>728</v>
      </c>
      <c r="L12" s="6">
        <f t="shared" si="6"/>
        <v>97</v>
      </c>
      <c r="M12" s="6">
        <f t="shared" si="6"/>
        <v>80</v>
      </c>
    </row>
    <row r="13" spans="1:21" ht="20.100000000000001" customHeight="1" x14ac:dyDescent="0.2">
      <c r="A13" s="8"/>
      <c r="B13" s="4" t="s">
        <v>21</v>
      </c>
      <c r="C13" s="5">
        <f>SUM(D13:M13)</f>
        <v>21904</v>
      </c>
      <c r="D13" s="6">
        <f t="shared" si="5"/>
        <v>253</v>
      </c>
      <c r="E13" s="6">
        <f t="shared" si="5"/>
        <v>1349</v>
      </c>
      <c r="F13" s="6">
        <f t="shared" si="5"/>
        <v>651</v>
      </c>
      <c r="G13" s="6">
        <f t="shared" si="5"/>
        <v>2816</v>
      </c>
      <c r="H13" s="6">
        <f>SUM(H22+H32)</f>
        <v>2</v>
      </c>
      <c r="I13" s="6">
        <f t="shared" si="6"/>
        <v>1089</v>
      </c>
      <c r="J13" s="6">
        <f t="shared" si="6"/>
        <v>989</v>
      </c>
      <c r="K13" s="6">
        <f t="shared" si="6"/>
        <v>11545</v>
      </c>
      <c r="L13" s="6">
        <f t="shared" si="6"/>
        <v>1771</v>
      </c>
      <c r="M13" s="6">
        <f t="shared" si="6"/>
        <v>1439</v>
      </c>
    </row>
    <row r="14" spans="1:21" ht="20.100000000000001" customHeight="1" x14ac:dyDescent="0.2">
      <c r="A14" s="4" t="s">
        <v>22</v>
      </c>
      <c r="B14" s="8"/>
      <c r="C14" s="5">
        <f>SUM(C23+C33)</f>
        <v>6385</v>
      </c>
      <c r="D14" s="5">
        <f t="shared" si="5"/>
        <v>122</v>
      </c>
      <c r="E14" s="5">
        <f>SUM(E23+E33)</f>
        <v>378</v>
      </c>
      <c r="F14" s="5">
        <f t="shared" si="5"/>
        <v>303</v>
      </c>
      <c r="G14" s="5">
        <f>SUM(G23+G33)</f>
        <v>795</v>
      </c>
      <c r="H14" s="5">
        <f>SUM(H23,H33)</f>
        <v>1</v>
      </c>
      <c r="I14" s="5">
        <f t="shared" si="5"/>
        <v>205</v>
      </c>
      <c r="J14" s="5">
        <f t="shared" si="5"/>
        <v>200</v>
      </c>
      <c r="K14" s="5">
        <f t="shared" si="5"/>
        <v>3626</v>
      </c>
      <c r="L14" s="5">
        <f t="shared" si="5"/>
        <v>517</v>
      </c>
      <c r="M14" s="6">
        <f t="shared" si="5"/>
        <v>238</v>
      </c>
    </row>
    <row r="15" spans="1:21" ht="20.100000000000001" customHeight="1" x14ac:dyDescent="0.2">
      <c r="A15" s="4" t="s">
        <v>23</v>
      </c>
      <c r="B15" s="8"/>
      <c r="C15" s="5">
        <f>SUM(C24+C34)</f>
        <v>8198</v>
      </c>
      <c r="D15" s="5">
        <f>SUM(D16:D17)</f>
        <v>284</v>
      </c>
      <c r="E15" s="5">
        <f>SUM(E16+E17)</f>
        <v>507</v>
      </c>
      <c r="F15" s="5">
        <f>SUM(F16:F17)</f>
        <v>452</v>
      </c>
      <c r="G15" s="5">
        <f>SUM(G16:G17)</f>
        <v>1020</v>
      </c>
      <c r="H15" s="9">
        <f t="shared" ref="H15:M15" si="7">SUM(H16:H17)</f>
        <v>2</v>
      </c>
      <c r="I15" s="5">
        <f t="shared" si="7"/>
        <v>242</v>
      </c>
      <c r="J15" s="5">
        <f t="shared" si="7"/>
        <v>147</v>
      </c>
      <c r="K15" s="5">
        <f t="shared" si="7"/>
        <v>4285</v>
      </c>
      <c r="L15" s="5">
        <f t="shared" si="7"/>
        <v>644</v>
      </c>
      <c r="M15" s="6">
        <f t="shared" si="7"/>
        <v>615</v>
      </c>
    </row>
    <row r="16" spans="1:21" ht="20.100000000000001" customHeight="1" x14ac:dyDescent="0.2">
      <c r="A16" s="8"/>
      <c r="B16" s="4" t="s">
        <v>17</v>
      </c>
      <c r="C16" s="5">
        <f>SUM(D16:M16)</f>
        <v>8173</v>
      </c>
      <c r="D16" s="6">
        <f>SUM(D25+D35)</f>
        <v>284</v>
      </c>
      <c r="E16" s="6">
        <f>SUM(E25+E35)</f>
        <v>506</v>
      </c>
      <c r="F16" s="6">
        <f t="shared" ref="F16" si="8">SUM(F25+F35)</f>
        <v>452</v>
      </c>
      <c r="G16" s="6">
        <f>SUM(G25+G35)</f>
        <v>1018</v>
      </c>
      <c r="H16" s="6">
        <f>SUM(H25,H35)</f>
        <v>2</v>
      </c>
      <c r="I16" s="6">
        <f t="shared" ref="I16:M16" si="9">SUM(I25+I35)</f>
        <v>242</v>
      </c>
      <c r="J16" s="6">
        <f t="shared" si="9"/>
        <v>146</v>
      </c>
      <c r="K16" s="6">
        <f t="shared" si="9"/>
        <v>4273</v>
      </c>
      <c r="L16" s="6">
        <f t="shared" si="9"/>
        <v>637</v>
      </c>
      <c r="M16" s="6">
        <f t="shared" si="9"/>
        <v>613</v>
      </c>
    </row>
    <row r="17" spans="1:15" ht="20.100000000000001" customHeight="1" x14ac:dyDescent="0.2">
      <c r="A17" s="8"/>
      <c r="B17" s="4" t="s">
        <v>24</v>
      </c>
      <c r="C17" s="5">
        <f>SUM(D17:M17)</f>
        <v>25</v>
      </c>
      <c r="D17" s="5" t="s">
        <v>19</v>
      </c>
      <c r="E17" s="5">
        <f>SUM(E26,E36)</f>
        <v>1</v>
      </c>
      <c r="F17" s="5" t="s">
        <v>19</v>
      </c>
      <c r="G17" s="5">
        <f>SUM(G26,G36)</f>
        <v>2</v>
      </c>
      <c r="H17" s="5" t="s">
        <v>19</v>
      </c>
      <c r="I17" s="5" t="s">
        <v>19</v>
      </c>
      <c r="J17" s="5">
        <f>SUM(J26,J36)</f>
        <v>1</v>
      </c>
      <c r="K17" s="5">
        <f>SUM(K26,K36)</f>
        <v>12</v>
      </c>
      <c r="L17" s="5">
        <f t="shared" ref="L17" si="10">SUM(L26,L36)</f>
        <v>7</v>
      </c>
      <c r="M17" s="6">
        <f>SUM(M26,M36)</f>
        <v>2</v>
      </c>
    </row>
    <row r="18" spans="1:15" ht="24" customHeight="1" x14ac:dyDescent="0.2">
      <c r="A18" s="50" t="s">
        <v>25</v>
      </c>
      <c r="B18" s="51"/>
      <c r="C18" s="10">
        <f t="shared" ref="C18" si="11">SUM(C19+C23+C24)</f>
        <v>21579</v>
      </c>
      <c r="D18" s="5">
        <f t="shared" ref="D18:M18" si="12">SUM(D19+D23+D24)</f>
        <v>726</v>
      </c>
      <c r="E18" s="5">
        <f t="shared" si="12"/>
        <v>1443</v>
      </c>
      <c r="F18" s="5">
        <f t="shared" si="12"/>
        <v>872</v>
      </c>
      <c r="G18" s="5">
        <f t="shared" si="12"/>
        <v>3037</v>
      </c>
      <c r="H18" s="5">
        <f>SUM(H19+H23+H24)</f>
        <v>5</v>
      </c>
      <c r="I18" s="5">
        <f t="shared" si="12"/>
        <v>851</v>
      </c>
      <c r="J18" s="5">
        <f t="shared" si="12"/>
        <v>727</v>
      </c>
      <c r="K18" s="5">
        <f t="shared" si="12"/>
        <v>10736</v>
      </c>
      <c r="L18" s="5">
        <f t="shared" si="12"/>
        <v>1689</v>
      </c>
      <c r="M18" s="6">
        <f t="shared" si="12"/>
        <v>1493</v>
      </c>
      <c r="N18" s="7"/>
      <c r="O18" s="11"/>
    </row>
    <row r="19" spans="1:15" ht="20.100000000000001" customHeight="1" x14ac:dyDescent="0.2">
      <c r="A19" s="4" t="s">
        <v>16</v>
      </c>
      <c r="B19" s="8"/>
      <c r="C19" s="5">
        <f t="shared" ref="C19:C25" si="13">SUM(D19:M19)</f>
        <v>12161</v>
      </c>
      <c r="D19" s="5">
        <f t="shared" ref="D19:E19" si="14">SUM(D20:D22)</f>
        <v>423</v>
      </c>
      <c r="E19" s="5">
        <f t="shared" si="14"/>
        <v>831</v>
      </c>
      <c r="F19" s="5">
        <f t="shared" ref="F19:M19" si="15">SUM(F20:F22)</f>
        <v>380</v>
      </c>
      <c r="G19" s="5">
        <f t="shared" si="15"/>
        <v>1814</v>
      </c>
      <c r="H19" s="5">
        <f t="shared" si="15"/>
        <v>2</v>
      </c>
      <c r="I19" s="5">
        <f t="shared" si="15"/>
        <v>555</v>
      </c>
      <c r="J19" s="5">
        <f t="shared" si="15"/>
        <v>489</v>
      </c>
      <c r="K19" s="5">
        <f t="shared" si="15"/>
        <v>5751</v>
      </c>
      <c r="L19" s="5">
        <f t="shared" si="15"/>
        <v>979</v>
      </c>
      <c r="M19" s="6">
        <f t="shared" si="15"/>
        <v>937</v>
      </c>
      <c r="N19" s="7"/>
    </row>
    <row r="20" spans="1:15" ht="20.100000000000001" customHeight="1" x14ac:dyDescent="0.2">
      <c r="A20" s="8"/>
      <c r="B20" s="4" t="s">
        <v>17</v>
      </c>
      <c r="C20" s="5">
        <f t="shared" si="13"/>
        <v>3367</v>
      </c>
      <c r="D20" s="12">
        <v>280</v>
      </c>
      <c r="E20" s="12">
        <v>230</v>
      </c>
      <c r="F20" s="12">
        <v>152</v>
      </c>
      <c r="G20" s="12">
        <v>471</v>
      </c>
      <c r="H20" s="13">
        <v>1</v>
      </c>
      <c r="I20" s="12">
        <v>114</v>
      </c>
      <c r="J20" s="12">
        <v>66</v>
      </c>
      <c r="K20" s="12">
        <v>1460</v>
      </c>
      <c r="L20" s="14">
        <v>260</v>
      </c>
      <c r="M20" s="14">
        <v>333</v>
      </c>
      <c r="N20" s="7"/>
    </row>
    <row r="21" spans="1:15" ht="20.100000000000001" customHeight="1" x14ac:dyDescent="0.2">
      <c r="B21" s="4" t="s">
        <v>20</v>
      </c>
      <c r="C21" s="5">
        <f t="shared" si="13"/>
        <v>574</v>
      </c>
      <c r="D21" s="12">
        <v>14</v>
      </c>
      <c r="E21" s="12">
        <v>27</v>
      </c>
      <c r="F21" s="12">
        <v>4</v>
      </c>
      <c r="G21" s="12">
        <v>130</v>
      </c>
      <c r="H21" s="13" t="s">
        <v>19</v>
      </c>
      <c r="I21" s="12">
        <v>35</v>
      </c>
      <c r="J21" s="12">
        <v>16</v>
      </c>
      <c r="K21" s="12">
        <v>283</v>
      </c>
      <c r="L21" s="14">
        <v>40</v>
      </c>
      <c r="M21" s="14">
        <v>25</v>
      </c>
      <c r="N21" s="7"/>
    </row>
    <row r="22" spans="1:15" ht="20.100000000000001" customHeight="1" x14ac:dyDescent="0.2">
      <c r="B22" s="4" t="s">
        <v>21</v>
      </c>
      <c r="C22" s="5">
        <f t="shared" si="13"/>
        <v>8220</v>
      </c>
      <c r="D22" s="12">
        <v>129</v>
      </c>
      <c r="E22" s="12">
        <v>574</v>
      </c>
      <c r="F22" s="12">
        <v>224</v>
      </c>
      <c r="G22" s="12">
        <v>1213</v>
      </c>
      <c r="H22" s="13">
        <v>1</v>
      </c>
      <c r="I22" s="12">
        <v>406</v>
      </c>
      <c r="J22" s="12">
        <v>407</v>
      </c>
      <c r="K22" s="12">
        <v>4008</v>
      </c>
      <c r="L22" s="14">
        <v>679</v>
      </c>
      <c r="M22" s="14">
        <v>579</v>
      </c>
      <c r="N22" s="7"/>
    </row>
    <row r="23" spans="1:15" ht="20.100000000000001" customHeight="1" x14ac:dyDescent="0.2">
      <c r="A23" s="4" t="s">
        <v>22</v>
      </c>
      <c r="B23" s="8"/>
      <c r="C23" s="5">
        <f>SUM(D23:M23)</f>
        <v>4233</v>
      </c>
      <c r="D23" s="12">
        <v>107</v>
      </c>
      <c r="E23" s="12">
        <v>284</v>
      </c>
      <c r="F23" s="12">
        <v>216</v>
      </c>
      <c r="G23" s="12">
        <v>560</v>
      </c>
      <c r="H23" s="13">
        <v>1</v>
      </c>
      <c r="I23" s="12">
        <v>134</v>
      </c>
      <c r="J23" s="12">
        <v>135</v>
      </c>
      <c r="K23" s="12">
        <v>2324</v>
      </c>
      <c r="L23" s="14">
        <v>317</v>
      </c>
      <c r="M23" s="14">
        <v>155</v>
      </c>
      <c r="N23" s="7"/>
    </row>
    <row r="24" spans="1:15" ht="20.100000000000001" customHeight="1" x14ac:dyDescent="0.2">
      <c r="A24" s="4" t="s">
        <v>23</v>
      </c>
      <c r="B24" s="8"/>
      <c r="C24" s="5">
        <f>SUM(C25:C26)</f>
        <v>5185</v>
      </c>
      <c r="D24" s="5">
        <f t="shared" ref="D24:M24" si="16">SUM(D25:D26)</f>
        <v>196</v>
      </c>
      <c r="E24" s="5">
        <f t="shared" si="16"/>
        <v>328</v>
      </c>
      <c r="F24" s="5">
        <f t="shared" si="16"/>
        <v>276</v>
      </c>
      <c r="G24" s="5">
        <f t="shared" si="16"/>
        <v>663</v>
      </c>
      <c r="H24" s="10">
        <f t="shared" si="16"/>
        <v>2</v>
      </c>
      <c r="I24" s="5">
        <f t="shared" si="16"/>
        <v>162</v>
      </c>
      <c r="J24" s="5">
        <f t="shared" si="16"/>
        <v>103</v>
      </c>
      <c r="K24" s="5">
        <f t="shared" si="16"/>
        <v>2661</v>
      </c>
      <c r="L24" s="5">
        <f t="shared" si="16"/>
        <v>393</v>
      </c>
      <c r="M24" s="6">
        <f t="shared" si="16"/>
        <v>401</v>
      </c>
      <c r="N24" s="7"/>
    </row>
    <row r="25" spans="1:15" ht="20.100000000000001" customHeight="1" x14ac:dyDescent="0.2">
      <c r="A25" s="8"/>
      <c r="B25" s="4" t="s">
        <v>17</v>
      </c>
      <c r="C25" s="5">
        <f t="shared" si="13"/>
        <v>5163</v>
      </c>
      <c r="D25" s="12">
        <v>196</v>
      </c>
      <c r="E25" s="12">
        <v>328</v>
      </c>
      <c r="F25" s="12">
        <v>276</v>
      </c>
      <c r="G25" s="12">
        <v>661</v>
      </c>
      <c r="H25" s="13">
        <v>2</v>
      </c>
      <c r="I25" s="12">
        <v>162</v>
      </c>
      <c r="J25" s="12">
        <v>102</v>
      </c>
      <c r="K25" s="12">
        <v>2649</v>
      </c>
      <c r="L25" s="14">
        <v>387</v>
      </c>
      <c r="M25" s="14">
        <v>400</v>
      </c>
      <c r="N25" s="7"/>
    </row>
    <row r="26" spans="1:15" ht="20.100000000000001" customHeight="1" x14ac:dyDescent="0.2">
      <c r="A26" s="8"/>
      <c r="B26" s="4" t="s">
        <v>24</v>
      </c>
      <c r="C26" s="5">
        <f>SUM(D26:M26)</f>
        <v>22</v>
      </c>
      <c r="D26" s="13" t="s">
        <v>19</v>
      </c>
      <c r="E26" s="13" t="s">
        <v>19</v>
      </c>
      <c r="F26" s="13" t="s">
        <v>19</v>
      </c>
      <c r="G26" s="12">
        <v>2</v>
      </c>
      <c r="H26" s="13" t="s">
        <v>19</v>
      </c>
      <c r="I26" s="13" t="s">
        <v>19</v>
      </c>
      <c r="J26" s="15">
        <v>1</v>
      </c>
      <c r="K26" s="16">
        <v>12</v>
      </c>
      <c r="L26" s="13">
        <v>6</v>
      </c>
      <c r="M26" s="15">
        <v>1</v>
      </c>
      <c r="N26" s="7"/>
    </row>
    <row r="27" spans="1:15" ht="24" customHeight="1" x14ac:dyDescent="0.2">
      <c r="A27" s="50" t="s">
        <v>26</v>
      </c>
      <c r="B27" s="51"/>
      <c r="C27" s="5">
        <f>SUM(C28+C33+C34)</f>
        <v>32462</v>
      </c>
      <c r="D27" s="5">
        <f>SUM(D28,D33,D34)</f>
        <v>493</v>
      </c>
      <c r="E27" s="5">
        <f>SUM(E28+E33+E34)</f>
        <v>1593</v>
      </c>
      <c r="F27" s="5">
        <f>SUM(F28+F33+F34)</f>
        <v>1178</v>
      </c>
      <c r="G27" s="5">
        <f>SUM(G28+G33+G34)</f>
        <v>3448</v>
      </c>
      <c r="H27" s="5">
        <f>SUM(H28,H33,H34)</f>
        <v>1</v>
      </c>
      <c r="I27" s="5">
        <f>SUM(I28+I33+I34)</f>
        <v>1219</v>
      </c>
      <c r="J27" s="5">
        <f>SUM(J28+J33+J34)</f>
        <v>883</v>
      </c>
      <c r="K27" s="5">
        <f>SUM(K28+K33+K34)</f>
        <v>19148</v>
      </c>
      <c r="L27" s="5">
        <f>SUM(L28+L33+L34)</f>
        <v>2621</v>
      </c>
      <c r="M27" s="6">
        <f>SUM(M28+M33+M34)</f>
        <v>1878</v>
      </c>
      <c r="N27" s="7"/>
      <c r="O27" s="11"/>
    </row>
    <row r="28" spans="1:15" ht="20.100000000000001" customHeight="1" x14ac:dyDescent="0.2">
      <c r="A28" s="4" t="s">
        <v>16</v>
      </c>
      <c r="B28" s="8"/>
      <c r="C28" s="5">
        <f t="shared" ref="C28" si="17">SUM(C29:C32)</f>
        <v>27297</v>
      </c>
      <c r="D28" s="5">
        <f t="shared" ref="D28:M28" si="18">SUM(D29:D32)</f>
        <v>390</v>
      </c>
      <c r="E28" s="5">
        <f t="shared" si="18"/>
        <v>1320</v>
      </c>
      <c r="F28" s="5">
        <f t="shared" si="18"/>
        <v>915</v>
      </c>
      <c r="G28" s="5">
        <f t="shared" si="18"/>
        <v>2856</v>
      </c>
      <c r="H28" s="5">
        <f t="shared" si="18"/>
        <v>1</v>
      </c>
      <c r="I28" s="5">
        <f t="shared" si="18"/>
        <v>1068</v>
      </c>
      <c r="J28" s="5">
        <f t="shared" si="18"/>
        <v>774</v>
      </c>
      <c r="K28" s="5">
        <f t="shared" si="18"/>
        <v>16222</v>
      </c>
      <c r="L28" s="5">
        <f t="shared" si="18"/>
        <v>2170</v>
      </c>
      <c r="M28" s="6">
        <f t="shared" si="18"/>
        <v>1581</v>
      </c>
    </row>
    <row r="29" spans="1:15" ht="20.100000000000001" customHeight="1" x14ac:dyDescent="0.2">
      <c r="A29" s="8"/>
      <c r="B29" s="4" t="s">
        <v>17</v>
      </c>
      <c r="C29" s="5">
        <f>SUM(D29:M29)</f>
        <v>2628</v>
      </c>
      <c r="D29" s="17">
        <v>54</v>
      </c>
      <c r="E29" s="17">
        <v>120</v>
      </c>
      <c r="F29" s="17">
        <v>97</v>
      </c>
      <c r="G29" s="18">
        <v>259</v>
      </c>
      <c r="H29" s="13" t="s">
        <v>19</v>
      </c>
      <c r="I29" s="17">
        <v>77</v>
      </c>
      <c r="J29" s="17">
        <v>32</v>
      </c>
      <c r="K29" s="17">
        <v>1579</v>
      </c>
      <c r="L29" s="19">
        <v>253</v>
      </c>
      <c r="M29" s="19">
        <v>157</v>
      </c>
    </row>
    <row r="30" spans="1:15" ht="20.100000000000001" customHeight="1" x14ac:dyDescent="0.2">
      <c r="A30" s="8"/>
      <c r="B30" s="4" t="s">
        <v>18</v>
      </c>
      <c r="C30" s="5">
        <f>SUM(D30:M30)</f>
        <v>10182</v>
      </c>
      <c r="D30" s="17">
        <v>205</v>
      </c>
      <c r="E30" s="17">
        <v>398</v>
      </c>
      <c r="F30" s="17">
        <v>384</v>
      </c>
      <c r="G30" s="18">
        <v>853</v>
      </c>
      <c r="H30" s="13" t="s">
        <v>19</v>
      </c>
      <c r="I30" s="17">
        <v>264</v>
      </c>
      <c r="J30" s="17">
        <v>140</v>
      </c>
      <c r="K30" s="17">
        <v>6661</v>
      </c>
      <c r="L30" s="19">
        <v>768</v>
      </c>
      <c r="M30" s="19">
        <v>509</v>
      </c>
    </row>
    <row r="31" spans="1:15" ht="20.100000000000001" customHeight="1" x14ac:dyDescent="0.2">
      <c r="A31" s="8"/>
      <c r="B31" s="4" t="s">
        <v>20</v>
      </c>
      <c r="C31" s="5">
        <f>SUM(D31:M31)</f>
        <v>803</v>
      </c>
      <c r="D31" s="17">
        <v>7</v>
      </c>
      <c r="E31" s="17">
        <v>27</v>
      </c>
      <c r="F31" s="17">
        <v>7</v>
      </c>
      <c r="G31" s="18">
        <v>141</v>
      </c>
      <c r="H31" s="13" t="s">
        <v>19</v>
      </c>
      <c r="I31" s="17">
        <v>44</v>
      </c>
      <c r="J31" s="17">
        <v>20</v>
      </c>
      <c r="K31" s="17">
        <v>445</v>
      </c>
      <c r="L31" s="19">
        <v>57</v>
      </c>
      <c r="M31" s="19">
        <v>55</v>
      </c>
    </row>
    <row r="32" spans="1:15" ht="20.100000000000001" customHeight="1" x14ac:dyDescent="0.2">
      <c r="A32" s="8"/>
      <c r="B32" s="4" t="s">
        <v>21</v>
      </c>
      <c r="C32" s="5">
        <f>SUM(D32:M32)</f>
        <v>13684</v>
      </c>
      <c r="D32" s="17">
        <v>124</v>
      </c>
      <c r="E32" s="17">
        <v>775</v>
      </c>
      <c r="F32" s="17">
        <v>427</v>
      </c>
      <c r="G32" s="18">
        <v>1603</v>
      </c>
      <c r="H32" s="17">
        <v>1</v>
      </c>
      <c r="I32" s="17">
        <v>683</v>
      </c>
      <c r="J32" s="17">
        <v>582</v>
      </c>
      <c r="K32" s="17">
        <v>7537</v>
      </c>
      <c r="L32" s="19">
        <v>1092</v>
      </c>
      <c r="M32" s="19">
        <v>860</v>
      </c>
    </row>
    <row r="33" spans="1:13" ht="20.100000000000001" customHeight="1" x14ac:dyDescent="0.2">
      <c r="A33" s="4" t="s">
        <v>22</v>
      </c>
      <c r="B33" s="8"/>
      <c r="C33" s="5">
        <f>SUM(D33:M33)</f>
        <v>2152</v>
      </c>
      <c r="D33" s="12">
        <v>15</v>
      </c>
      <c r="E33" s="12">
        <v>94</v>
      </c>
      <c r="F33" s="12">
        <v>87</v>
      </c>
      <c r="G33" s="12">
        <v>235</v>
      </c>
      <c r="H33" s="13" t="s">
        <v>19</v>
      </c>
      <c r="I33" s="12">
        <v>71</v>
      </c>
      <c r="J33" s="12">
        <v>65</v>
      </c>
      <c r="K33" s="12">
        <v>1302</v>
      </c>
      <c r="L33" s="12">
        <v>200</v>
      </c>
      <c r="M33" s="14">
        <v>83</v>
      </c>
    </row>
    <row r="34" spans="1:13" ht="20.100000000000001" customHeight="1" x14ac:dyDescent="0.2">
      <c r="A34" s="4" t="s">
        <v>23</v>
      </c>
      <c r="B34" s="8"/>
      <c r="C34" s="5">
        <f t="shared" ref="C34:M34" si="19">SUM(C35:C36)</f>
        <v>3013</v>
      </c>
      <c r="D34" s="5">
        <f>SUM(D35:D36)</f>
        <v>88</v>
      </c>
      <c r="E34" s="5">
        <f t="shared" si="19"/>
        <v>179</v>
      </c>
      <c r="F34" s="5">
        <f t="shared" si="19"/>
        <v>176</v>
      </c>
      <c r="G34" s="5">
        <f>SUM(G35:G36)</f>
        <v>357</v>
      </c>
      <c r="H34" s="13" t="s">
        <v>19</v>
      </c>
      <c r="I34" s="5">
        <f t="shared" si="19"/>
        <v>80</v>
      </c>
      <c r="J34" s="5">
        <f t="shared" si="19"/>
        <v>44</v>
      </c>
      <c r="K34" s="5">
        <f t="shared" si="19"/>
        <v>1624</v>
      </c>
      <c r="L34" s="5">
        <f t="shared" si="19"/>
        <v>251</v>
      </c>
      <c r="M34" s="6">
        <f t="shared" si="19"/>
        <v>214</v>
      </c>
    </row>
    <row r="35" spans="1:13" ht="20.100000000000001" customHeight="1" x14ac:dyDescent="0.2">
      <c r="A35" s="8"/>
      <c r="B35" s="4" t="s">
        <v>17</v>
      </c>
      <c r="C35" s="5">
        <f>SUM(D35:M35)</f>
        <v>3010</v>
      </c>
      <c r="D35" s="12">
        <v>88</v>
      </c>
      <c r="E35" s="12">
        <v>178</v>
      </c>
      <c r="F35" s="12">
        <v>176</v>
      </c>
      <c r="G35" s="12">
        <v>357</v>
      </c>
      <c r="H35" s="13" t="s">
        <v>19</v>
      </c>
      <c r="I35" s="12">
        <v>80</v>
      </c>
      <c r="J35" s="12">
        <v>44</v>
      </c>
      <c r="K35" s="12">
        <v>1624</v>
      </c>
      <c r="L35" s="14">
        <v>250</v>
      </c>
      <c r="M35" s="14">
        <v>213</v>
      </c>
    </row>
    <row r="36" spans="1:13" ht="20.100000000000001" customHeight="1" x14ac:dyDescent="0.2">
      <c r="A36" s="8"/>
      <c r="B36" s="4" t="s">
        <v>24</v>
      </c>
      <c r="C36" s="5">
        <f>SUM(D36:M36)</f>
        <v>3</v>
      </c>
      <c r="D36" s="28" t="s">
        <v>19</v>
      </c>
      <c r="E36" s="13">
        <v>1</v>
      </c>
      <c r="F36" s="13" t="s">
        <v>19</v>
      </c>
      <c r="G36" s="13" t="s">
        <v>19</v>
      </c>
      <c r="H36" s="13" t="s">
        <v>19</v>
      </c>
      <c r="I36" s="13" t="s">
        <v>19</v>
      </c>
      <c r="J36" s="13" t="s">
        <v>19</v>
      </c>
      <c r="K36" s="13" t="s">
        <v>19</v>
      </c>
      <c r="L36" s="13">
        <v>1</v>
      </c>
      <c r="M36" s="15">
        <v>1</v>
      </c>
    </row>
    <row r="37" spans="1:13" ht="12.75" customHeight="1" x14ac:dyDescent="0.2">
      <c r="A37" s="2"/>
      <c r="B37" s="20"/>
      <c r="C37" s="21" t="s">
        <v>27</v>
      </c>
      <c r="D37" s="21" t="s">
        <v>27</v>
      </c>
      <c r="E37" s="21"/>
      <c r="F37" s="21"/>
      <c r="G37" s="22"/>
      <c r="H37" s="21"/>
      <c r="I37" s="21"/>
      <c r="J37" s="21"/>
      <c r="K37" s="21"/>
      <c r="L37" s="23"/>
      <c r="M37" s="23"/>
    </row>
    <row r="38" spans="1:13" ht="12.75" customHeight="1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26"/>
    </row>
    <row r="39" spans="1:13" ht="15" customHeight="1" x14ac:dyDescent="0.2">
      <c r="A39" s="41" t="s">
        <v>30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</row>
    <row r="40" spans="1:13" ht="15" customHeight="1" x14ac:dyDescent="0.2">
      <c r="A40" s="43" t="s">
        <v>31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</row>
    <row r="41" spans="1:13" ht="15" customHeight="1" x14ac:dyDescent="0.2">
      <c r="A41" s="47" t="s">
        <v>28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ht="15" customHeight="1" x14ac:dyDescent="0.2">
      <c r="A42" s="45" t="s">
        <v>32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13" x14ac:dyDescent="0.2">
      <c r="B43" s="24"/>
      <c r="G43" s="1"/>
    </row>
    <row r="44" spans="1:13" x14ac:dyDescent="0.2">
      <c r="G44" s="1"/>
    </row>
    <row r="45" spans="1:13" x14ac:dyDescent="0.2">
      <c r="G45" s="1"/>
    </row>
    <row r="46" spans="1:13" x14ac:dyDescent="0.2">
      <c r="G46" s="1"/>
    </row>
    <row r="47" spans="1:13" x14ac:dyDescent="0.2">
      <c r="G47" s="1"/>
    </row>
    <row r="48" spans="1:13" x14ac:dyDescent="0.2">
      <c r="G48" s="1"/>
    </row>
    <row r="49" spans="7:7" x14ac:dyDescent="0.2">
      <c r="G49" s="1"/>
    </row>
    <row r="50" spans="7:7" x14ac:dyDescent="0.2">
      <c r="G50" s="1"/>
    </row>
    <row r="51" spans="7:7" x14ac:dyDescent="0.2">
      <c r="G51" s="1"/>
    </row>
    <row r="52" spans="7:7" x14ac:dyDescent="0.2">
      <c r="G52" s="1"/>
    </row>
    <row r="53" spans="7:7" x14ac:dyDescent="0.2">
      <c r="G53" s="1"/>
    </row>
    <row r="54" spans="7:7" x14ac:dyDescent="0.2">
      <c r="G54" s="1"/>
    </row>
  </sheetData>
  <mergeCells count="13">
    <mergeCell ref="A39:M39"/>
    <mergeCell ref="A40:M40"/>
    <mergeCell ref="A42:M42"/>
    <mergeCell ref="A41:M41"/>
    <mergeCell ref="A8:B8"/>
    <mergeCell ref="A18:B18"/>
    <mergeCell ref="A27:B27"/>
    <mergeCell ref="A1:M1"/>
    <mergeCell ref="A2:M2"/>
    <mergeCell ref="A4:B6"/>
    <mergeCell ref="C4:M4"/>
    <mergeCell ref="C5:C6"/>
    <mergeCell ref="D5:M5"/>
  </mergeCells>
  <printOptions horizontalCentered="1"/>
  <pageMargins left="0.70866141732283472" right="0.70866141732283472" top="0.98425196850393704" bottom="0.98425196850393704" header="0" footer="0"/>
  <pageSetup scale="80" orientation="portrait" r:id="rId1"/>
  <headerFooter alignWithMargins="0"/>
  <ignoredErrors>
    <ignoredError sqref="C24:M24 C29 C28 C34 C25 C18 D10:H14 D27:H27 D15:E15 H15 I15:M16 F17:M17 F16:H16 F15:G15 F18:G18 I18:M18" formula="1"/>
    <ignoredError sqref="D19:E19 D28:M28" formulaRange="1"/>
    <ignoredError sqref="F19:M19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2025-08-05T13:51:09Z</cp:lastPrinted>
  <dcterms:created xsi:type="dcterms:W3CDTF">2025-07-28T16:54:35Z</dcterms:created>
  <dcterms:modified xsi:type="dcterms:W3CDTF">2025-10-03T13:17:22Z</dcterms:modified>
</cp:coreProperties>
</file>