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PUBLICACIONES\PUBLICACIONES\Exportacion\2024\"/>
    </mc:Choice>
  </mc:AlternateContent>
  <bookViews>
    <workbookView xWindow="0" yWindow="0" windowWidth="12276" windowHeight="11676"/>
  </bookViews>
  <sheets>
    <sheet name="Cuadro 13" sheetId="1" r:id="rId1"/>
  </sheets>
  <definedNames>
    <definedName name="_xlnm.Print_Area" localSheetId="0">'Cuadro 13'!$A$1:$E$38</definedName>
    <definedName name="Consulta_desde_INECP_NEW" localSheetId="0" hidden="1">'Cuadro 13'!$A$13:$D$31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3" i="1" l="1"/>
  <c r="E32" i="1"/>
  <c r="E31" i="1"/>
  <c r="E30" i="1"/>
  <c r="E28" i="1"/>
  <c r="E27" i="1"/>
  <c r="E26" i="1"/>
  <c r="E25" i="1"/>
  <c r="E24" i="1"/>
  <c r="E23" i="1"/>
  <c r="E22" i="1"/>
  <c r="E21" i="1"/>
  <c r="E20" i="1"/>
  <c r="E19" i="1"/>
  <c r="E14" i="1" l="1"/>
  <c r="E15" i="1"/>
  <c r="E16" i="1"/>
  <c r="E17" i="1"/>
  <c r="E18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CUADRO_03.ANIO, V_EXPCUADRO_03.ORDEN, V_EXPCUADRO_03.ORDEN2, V_EXPCUADRO_03.VIA, V_EXPCUADRO_03.VIA_DESEMBARQUE, V_EXPCUADRO_03.BRUTO, V_EXPCUADRO_03.NETO, V_EXPCUADRO_03.FOB_x000d__x000a_FROM ENCUESTA.V_EXPCUADRO_03 V_EXPCUADRO_03"/>
  </connection>
</connections>
</file>

<file path=xl/sharedStrings.xml><?xml version="1.0" encoding="utf-8"?>
<sst xmlns="http://schemas.openxmlformats.org/spreadsheetml/2006/main" count="41" uniqueCount="40">
  <si>
    <t>Peso (en miles de kilos)</t>
  </si>
  <si>
    <t xml:space="preserve"> </t>
  </si>
  <si>
    <t>Bruto</t>
  </si>
  <si>
    <t>Neto</t>
  </si>
  <si>
    <t>VIA_DESEMBARQUE</t>
  </si>
  <si>
    <t>BRUTO</t>
  </si>
  <si>
    <t>NETO</t>
  </si>
  <si>
    <t>TOTAL</t>
  </si>
  <si>
    <t>Aérea</t>
  </si>
  <si>
    <t>Marítima</t>
  </si>
  <si>
    <t>Terrestre</t>
  </si>
  <si>
    <t>Columna1</t>
  </si>
  <si>
    <t>Exportación</t>
  </si>
  <si>
    <t>Porcentaje      (FOB)</t>
  </si>
  <si>
    <t>FOB</t>
  </si>
  <si>
    <t xml:space="preserve">   Aeropuerto Internacional de Tocumen</t>
  </si>
  <si>
    <t xml:space="preserve">   Colon Container Terminal</t>
  </si>
  <si>
    <t xml:space="preserve">   Puerto Internacional Punta Rincón</t>
  </si>
  <si>
    <t xml:space="preserve">   Puerto de Balboa (Panamá)</t>
  </si>
  <si>
    <t xml:space="preserve">   Puerto de Cristóbal</t>
  </si>
  <si>
    <t xml:space="preserve">   Puerto de Manzanillo</t>
  </si>
  <si>
    <t xml:space="preserve">   Paso Canoas (Chiriquí)</t>
  </si>
  <si>
    <t xml:space="preserve">   Puerto Bahía Las Minas</t>
  </si>
  <si>
    <t xml:space="preserve">   Marcos A. Gelabert (Albrook)</t>
  </si>
  <si>
    <t xml:space="preserve">   Almirante (Bocas del Toro)</t>
  </si>
  <si>
    <t xml:space="preserve">   PSA Panama International Terminal</t>
  </si>
  <si>
    <t xml:space="preserve">   Rodman</t>
  </si>
  <si>
    <t xml:space="preserve">   Chiriquí Grande-Rambala</t>
  </si>
  <si>
    <t>Valor FOB                   (En miles de balboas)</t>
  </si>
  <si>
    <t xml:space="preserve">Cuadro 13.  EXPORTACIÓN DE LA REPÚBLICA, POR PESO, VALOR Y PORCENTAJE, </t>
  </si>
  <si>
    <t>SEGÚN VÍA Y LUGAR DE EMBARQUE:  AÑO 2024</t>
  </si>
  <si>
    <t>0.0  Cuando la cantidad es menor a la mitad de la unidad o fracción decimal adoptada, para la expresión del dato.</t>
  </si>
  <si>
    <t>Consumo Local</t>
  </si>
  <si>
    <t xml:space="preserve">   Consumo Local (Zona Libre de Colón)</t>
  </si>
  <si>
    <t>Vía y lugar de embarque</t>
  </si>
  <si>
    <t>Fuente: Sistema de Gestión Aduanera (SIGA), de la Autoridad Nacional de Aduanas.</t>
  </si>
  <si>
    <t xml:space="preserve">Dirección Nacional del Banano del Ministerio de Desarrollo Agropecuario. </t>
  </si>
  <si>
    <t>Declaración de Movimiento Comercial de la Zona Libre de Colón.</t>
  </si>
  <si>
    <t xml:space="preserve">   Guabito (Bocas del Toro)</t>
  </si>
  <si>
    <t>NOTA: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</si>
</sst>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2" borderId="2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/>
    <xf numFmtId="3" fontId="1" fillId="2" borderId="0" xfId="0" applyNumberFormat="1" applyFont="1" applyFill="1"/>
    <xf numFmtId="3" fontId="3" fillId="2" borderId="4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9" xfId="0" applyFont="1" applyFill="1" applyBorder="1"/>
    <xf numFmtId="0" fontId="4" fillId="3" borderId="14" xfId="0" applyFont="1" applyFill="1" applyBorder="1"/>
    <xf numFmtId="3" fontId="4" fillId="3" borderId="14" xfId="0" applyNumberFormat="1" applyFont="1" applyFill="1" applyBorder="1"/>
    <xf numFmtId="164" fontId="4" fillId="3" borderId="14" xfId="0" applyNumberFormat="1" applyFont="1" applyFill="1" applyBorder="1"/>
    <xf numFmtId="0" fontId="4" fillId="3" borderId="13" xfId="0" applyFont="1" applyFill="1" applyBorder="1" applyAlignment="1">
      <alignment horizontal="centerContinuous"/>
    </xf>
    <xf numFmtId="0" fontId="4" fillId="3" borderId="15" xfId="0" applyFont="1" applyFill="1" applyBorder="1" applyAlignment="1">
      <alignment horizontal="centerContinuous"/>
    </xf>
    <xf numFmtId="3" fontId="4" fillId="3" borderId="15" xfId="0" applyNumberFormat="1" applyFont="1" applyFill="1" applyBorder="1" applyAlignment="1">
      <alignment horizontal="centerContinuous"/>
    </xf>
    <xf numFmtId="164" fontId="4" fillId="3" borderId="15" xfId="0" applyNumberFormat="1" applyFont="1" applyFill="1" applyBorder="1" applyAlignment="1">
      <alignment horizontal="centerContinuous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1" fillId="2" borderId="3" xfId="0" applyNumberFormat="1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Border="1"/>
    <xf numFmtId="164" fontId="1" fillId="2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indent="5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0" fillId="0" borderId="0" xfId="0" applyNumberFormat="1" applyFill="1"/>
    <xf numFmtId="3" fontId="0" fillId="0" borderId="4" xfId="0" applyNumberFormat="1" applyFill="1" applyBorder="1"/>
    <xf numFmtId="3" fontId="1" fillId="2" borderId="2" xfId="0" applyNumberFormat="1" applyFont="1" applyFill="1" applyBorder="1" applyAlignment="1">
      <alignment vertical="top"/>
    </xf>
    <xf numFmtId="3" fontId="5" fillId="2" borderId="1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 indent="5"/>
    </xf>
    <xf numFmtId="0" fontId="2" fillId="2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preserveSortFilterLayout="0" nextId="10" unboundColumnsRight="1">
    <queryTableFields count="5">
      <queryTableField id="5" name="VIA_DESEMBARQUE" tableColumnId="5"/>
      <queryTableField id="6" name="BRUTO" tableColumnId="6"/>
      <queryTableField id="7" name="NETO" tableColumnId="7"/>
      <queryTableField id="8" name="FOB" tableColumnId="8"/>
      <queryTableField id="9" dataBound="0" tableColumnId="9"/>
    </queryTableFields>
    <queryTableDeletedFields count="4">
      <deletedField name="ANIO"/>
      <deletedField name="ORDEN"/>
      <deletedField name="ORDEN2"/>
      <deletedField name="VI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E31" tableType="queryTable" totalsRowShown="0" headerRowDxfId="6" dataDxfId="5">
  <tableColumns count="5">
    <tableColumn id="5" uniqueName="5" name="VIA_DESEMBARQUE" queryTableFieldId="5" dataDxfId="4"/>
    <tableColumn id="6" uniqueName="6" name="BRUTO" queryTableFieldId="6" dataDxfId="3"/>
    <tableColumn id="7" uniqueName="7" name="NETO" queryTableFieldId="7" dataDxfId="2"/>
    <tableColumn id="8" uniqueName="8" name="FOB" queryTableFieldId="8" dataDxfId="1"/>
    <tableColumn id="9" uniqueName="9" name="Columna1" queryTableFieldId="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workbookViewId="0">
      <selection activeCell="E29" sqref="E29"/>
    </sheetView>
  </sheetViews>
  <sheetFormatPr baseColWidth="10" defaultColWidth="11.44140625" defaultRowHeight="13.2" x14ac:dyDescent="0.25"/>
  <cols>
    <col min="1" max="1" width="38.33203125" style="5" customWidth="1"/>
    <col min="2" max="3" width="14.109375" style="5" customWidth="1"/>
    <col min="4" max="4" width="14.109375" style="6" customWidth="1"/>
    <col min="5" max="5" width="14.109375" style="28" customWidth="1"/>
    <col min="6" max="16384" width="11.44140625" style="5"/>
  </cols>
  <sheetData>
    <row r="1" spans="1:5" ht="13.95" customHeight="1" x14ac:dyDescent="0.25">
      <c r="A1" s="42" t="s">
        <v>29</v>
      </c>
      <c r="B1" s="42"/>
      <c r="C1" s="42"/>
      <c r="D1" s="42"/>
      <c r="E1" s="42"/>
    </row>
    <row r="2" spans="1:5" ht="13.95" customHeight="1" x14ac:dyDescent="0.25">
      <c r="A2" s="42" t="s">
        <v>30</v>
      </c>
      <c r="B2" s="42"/>
      <c r="C2" s="42"/>
      <c r="D2" s="42"/>
      <c r="E2" s="42"/>
    </row>
    <row r="3" spans="1:5" x14ac:dyDescent="0.25">
      <c r="A3" s="2"/>
      <c r="B3" s="2"/>
      <c r="C3" s="2"/>
      <c r="D3" s="3"/>
      <c r="E3" s="4"/>
    </row>
    <row r="4" spans="1:5" ht="12" customHeight="1" x14ac:dyDescent="0.25">
      <c r="A4" s="43" t="s">
        <v>34</v>
      </c>
      <c r="B4" s="13"/>
      <c r="C4" s="14"/>
      <c r="D4" s="15"/>
      <c r="E4" s="16"/>
    </row>
    <row r="5" spans="1:5" ht="12" customHeight="1" x14ac:dyDescent="0.25">
      <c r="A5" s="43"/>
      <c r="B5" s="44" t="s">
        <v>12</v>
      </c>
      <c r="C5" s="45"/>
      <c r="D5" s="45"/>
      <c r="E5" s="45"/>
    </row>
    <row r="6" spans="1:5" ht="12" customHeight="1" x14ac:dyDescent="0.25">
      <c r="A6" s="43"/>
      <c r="B6" s="17"/>
      <c r="C6" s="18"/>
      <c r="D6" s="19"/>
      <c r="E6" s="20"/>
    </row>
    <row r="7" spans="1:5" ht="12" customHeight="1" x14ac:dyDescent="0.25">
      <c r="A7" s="43"/>
      <c r="B7" s="46" t="s">
        <v>0</v>
      </c>
      <c r="C7" s="46"/>
      <c r="D7" s="47" t="s">
        <v>28</v>
      </c>
      <c r="E7" s="48" t="s">
        <v>13</v>
      </c>
    </row>
    <row r="8" spans="1:5" ht="12" customHeight="1" x14ac:dyDescent="0.25">
      <c r="A8" s="43"/>
      <c r="B8" s="46"/>
      <c r="C8" s="46"/>
      <c r="D8" s="47"/>
      <c r="E8" s="48"/>
    </row>
    <row r="9" spans="1:5" ht="12" customHeight="1" x14ac:dyDescent="0.25">
      <c r="A9" s="43"/>
      <c r="B9" s="46"/>
      <c r="C9" s="46"/>
      <c r="D9" s="47"/>
      <c r="E9" s="48"/>
    </row>
    <row r="10" spans="1:5" ht="12" customHeight="1" x14ac:dyDescent="0.25">
      <c r="A10" s="43"/>
      <c r="B10" s="21" t="s">
        <v>1</v>
      </c>
      <c r="C10" s="21" t="s">
        <v>1</v>
      </c>
      <c r="D10" s="47"/>
      <c r="E10" s="48"/>
    </row>
    <row r="11" spans="1:5" ht="12" customHeight="1" x14ac:dyDescent="0.25">
      <c r="A11" s="43"/>
      <c r="B11" s="22" t="s">
        <v>2</v>
      </c>
      <c r="C11" s="22" t="s">
        <v>3</v>
      </c>
      <c r="D11" s="47"/>
      <c r="E11" s="48"/>
    </row>
    <row r="12" spans="1:5" ht="12" customHeight="1" x14ac:dyDescent="0.25">
      <c r="A12" s="43"/>
      <c r="B12" s="23"/>
      <c r="C12" s="23"/>
      <c r="D12" s="47"/>
      <c r="E12" s="48"/>
    </row>
    <row r="13" spans="1:5" ht="15.75" hidden="1" customHeight="1" x14ac:dyDescent="0.25">
      <c r="A13" s="5" t="s">
        <v>4</v>
      </c>
      <c r="B13" s="5" t="s">
        <v>5</v>
      </c>
      <c r="C13" s="5" t="s">
        <v>6</v>
      </c>
      <c r="D13" s="6" t="s">
        <v>14</v>
      </c>
      <c r="E13" s="6" t="s">
        <v>11</v>
      </c>
    </row>
    <row r="14" spans="1:5" s="24" customFormat="1" ht="30" customHeight="1" x14ac:dyDescent="0.3">
      <c r="A14" s="9" t="s">
        <v>7</v>
      </c>
      <c r="B14" s="33">
        <v>1350074.155</v>
      </c>
      <c r="C14" s="34">
        <v>1308249.1270000001</v>
      </c>
      <c r="D14" s="7">
        <v>890087.61899999995</v>
      </c>
      <c r="E14" s="8">
        <f>+Tabla_Consulta_desde_INECP_NEW[[#This Row],[FOB]]/$D$14*100</f>
        <v>100</v>
      </c>
    </row>
    <row r="15" spans="1:5" s="24" customFormat="1" ht="25.05" customHeight="1" x14ac:dyDescent="0.3">
      <c r="A15" s="10" t="s">
        <v>8</v>
      </c>
      <c r="B15" s="33">
        <v>18091.654999999999</v>
      </c>
      <c r="C15" s="34">
        <v>17032.984</v>
      </c>
      <c r="D15" s="7">
        <v>81457.812999999995</v>
      </c>
      <c r="E15" s="8">
        <f>+Tabla_Consulta_desde_INECP_NEW[[#This Row],[FOB]]/$D$14*100</f>
        <v>9.1516622926983988</v>
      </c>
    </row>
    <row r="16" spans="1:5" ht="15" customHeight="1" x14ac:dyDescent="0.25">
      <c r="A16" s="1" t="s">
        <v>15</v>
      </c>
      <c r="B16" s="32">
        <v>18091.065999999999</v>
      </c>
      <c r="C16" s="35">
        <v>17032.413</v>
      </c>
      <c r="D16" s="11">
        <v>81455.812999999995</v>
      </c>
      <c r="E16" s="25">
        <f>+Tabla_Consulta_desde_INECP_NEW[[#This Row],[FOB]]/$D$14*100</f>
        <v>9.1514375957183152</v>
      </c>
    </row>
    <row r="17" spans="1:5" ht="15" customHeight="1" x14ac:dyDescent="0.25">
      <c r="A17" s="1" t="s">
        <v>23</v>
      </c>
      <c r="B17" s="32">
        <v>0.58899999999999997</v>
      </c>
      <c r="C17" s="35">
        <v>0.57099999999999995</v>
      </c>
      <c r="D17" s="11">
        <v>2</v>
      </c>
      <c r="E17" s="25">
        <f>+Tabla_Consulta_desde_INECP_NEW[[#This Row],[FOB]]/$D$14*100</f>
        <v>2.2469698008460899E-4</v>
      </c>
    </row>
    <row r="18" spans="1:5" ht="25.05" customHeight="1" x14ac:dyDescent="0.25">
      <c r="A18" s="10" t="s">
        <v>9</v>
      </c>
      <c r="B18" s="33">
        <v>1150696.405</v>
      </c>
      <c r="C18" s="34">
        <v>1117763.105</v>
      </c>
      <c r="D18" s="7">
        <v>632297.10499999998</v>
      </c>
      <c r="E18" s="8">
        <f>+Tabla_Consulta_desde_INECP_NEW[[#This Row],[FOB]]/$D$14*100</f>
        <v>71.037625004870449</v>
      </c>
    </row>
    <row r="19" spans="1:5" ht="15" customHeight="1" x14ac:dyDescent="0.3">
      <c r="A19" s="1" t="s">
        <v>24</v>
      </c>
      <c r="B19" s="36">
        <v>325819.92300000001</v>
      </c>
      <c r="C19" s="37">
        <v>301170.571</v>
      </c>
      <c r="D19" s="37">
        <v>144967.742</v>
      </c>
      <c r="E19" s="12">
        <f>+Tabla_Consulta_desde_INECP_NEW[[#This Row],[FOB]]/$D$14*100</f>
        <v>16.286906918542364</v>
      </c>
    </row>
    <row r="20" spans="1:5" ht="15" customHeight="1" x14ac:dyDescent="0.3">
      <c r="A20" s="1" t="s">
        <v>27</v>
      </c>
      <c r="B20" s="36">
        <v>7250</v>
      </c>
      <c r="C20" s="37">
        <v>7250</v>
      </c>
      <c r="D20" s="37">
        <v>6073.7280000000001</v>
      </c>
      <c r="E20" s="12">
        <f>+Tabla_Consulta_desde_INECP_NEW[[#This Row],[FOB]]/$D$14*100</f>
        <v>0.68237416972766596</v>
      </c>
    </row>
    <row r="21" spans="1:5" ht="15" customHeight="1" x14ac:dyDescent="0.3">
      <c r="A21" s="1" t="s">
        <v>16</v>
      </c>
      <c r="B21" s="36">
        <v>57316.52</v>
      </c>
      <c r="C21" s="37">
        <v>56475.120999999999</v>
      </c>
      <c r="D21" s="37">
        <v>50336.714999999997</v>
      </c>
      <c r="E21" s="12">
        <f>+Tabla_Consulta_desde_INECP_NEW[[#This Row],[FOB]]/$D$14*100</f>
        <v>5.6552539239398181</v>
      </c>
    </row>
    <row r="22" spans="1:5" ht="15" customHeight="1" x14ac:dyDescent="0.3">
      <c r="A22" s="1" t="s">
        <v>25</v>
      </c>
      <c r="B22" s="36">
        <v>176936.97500000001</v>
      </c>
      <c r="C22" s="37">
        <v>175910.05600000001</v>
      </c>
      <c r="D22" s="37">
        <v>122196.245</v>
      </c>
      <c r="E22" s="12">
        <f>+Tabla_Consulta_desde_INECP_NEW[[#This Row],[FOB]]/$D$14*100</f>
        <v>13.728563614589499</v>
      </c>
    </row>
    <row r="23" spans="1:5" ht="15" customHeight="1" x14ac:dyDescent="0.3">
      <c r="A23" s="1" t="s">
        <v>22</v>
      </c>
      <c r="B23" s="36">
        <v>74228.043000000005</v>
      </c>
      <c r="C23" s="37">
        <v>74228.043000000005</v>
      </c>
      <c r="D23" s="37">
        <v>6765.1850000000004</v>
      </c>
      <c r="E23" s="12">
        <f>+Tabla_Consulta_desde_INECP_NEW[[#This Row],[FOB]]/$D$14*100</f>
        <v>0.76005831960684767</v>
      </c>
    </row>
    <row r="24" spans="1:5" ht="15" customHeight="1" x14ac:dyDescent="0.3">
      <c r="A24" s="1" t="s">
        <v>17</v>
      </c>
      <c r="B24" s="36">
        <v>2800</v>
      </c>
      <c r="C24" s="37">
        <v>2800</v>
      </c>
      <c r="D24" s="37">
        <v>896</v>
      </c>
      <c r="E24" s="12">
        <f>+Tabla_Consulta_desde_INECP_NEW[[#This Row],[FOB]]/$D$14*100</f>
        <v>0.10066424707790482</v>
      </c>
    </row>
    <row r="25" spans="1:5" ht="15" customHeight="1" x14ac:dyDescent="0.3">
      <c r="A25" s="1" t="s">
        <v>18</v>
      </c>
      <c r="B25" s="36">
        <v>176108.908</v>
      </c>
      <c r="C25" s="37">
        <v>175049.94200000001</v>
      </c>
      <c r="D25" s="37">
        <v>115420.05</v>
      </c>
      <c r="E25" s="12">
        <f>+Tabla_Consulta_desde_INECP_NEW[[#This Row],[FOB]]/$D$14*100</f>
        <v>12.967268338107285</v>
      </c>
    </row>
    <row r="26" spans="1:5" s="24" customFormat="1" ht="15" customHeight="1" x14ac:dyDescent="0.3">
      <c r="A26" s="10" t="s">
        <v>19</v>
      </c>
      <c r="B26" s="36">
        <v>16203.698</v>
      </c>
      <c r="C26" s="37">
        <v>16046.64</v>
      </c>
      <c r="D26" s="37">
        <v>7783.9970000000003</v>
      </c>
      <c r="E26" s="12">
        <f>+Tabla_Consulta_desde_INECP_NEW[[#This Row],[FOB]]/$D$14*100</f>
        <v>0.87452030944382797</v>
      </c>
    </row>
    <row r="27" spans="1:5" s="26" customFormat="1" ht="15" customHeight="1" x14ac:dyDescent="0.3">
      <c r="A27" s="1" t="s">
        <v>20</v>
      </c>
      <c r="B27" s="36">
        <v>311871.91200000001</v>
      </c>
      <c r="C27" s="37">
        <v>306716.20500000002</v>
      </c>
      <c r="D27" s="37">
        <v>174079.52499999999</v>
      </c>
      <c r="E27" s="12">
        <f>+Tabla_Consulta_desde_INECP_NEW[[#This Row],[FOB]]/$D$14*100</f>
        <v>19.557571781031594</v>
      </c>
    </row>
    <row r="28" spans="1:5" s="27" customFormat="1" ht="15" customHeight="1" x14ac:dyDescent="0.3">
      <c r="A28" s="1" t="s">
        <v>26</v>
      </c>
      <c r="B28" s="36">
        <v>2160.4259999999999</v>
      </c>
      <c r="C28" s="37">
        <v>2116.527</v>
      </c>
      <c r="D28" s="37">
        <v>3777.9180000000001</v>
      </c>
      <c r="E28" s="12">
        <f>+Tabla_Consulta_desde_INECP_NEW[[#This Row],[FOB]]/$D$14*100</f>
        <v>0.42444338280364291</v>
      </c>
    </row>
    <row r="29" spans="1:5" ht="25.05" customHeight="1" x14ac:dyDescent="0.25">
      <c r="A29" s="10" t="s">
        <v>10</v>
      </c>
      <c r="B29" s="33">
        <v>165030.14000000001</v>
      </c>
      <c r="C29" s="34">
        <v>160635.68</v>
      </c>
      <c r="D29" s="7">
        <v>129224.291</v>
      </c>
      <c r="E29" s="8">
        <f>Tabla_Consulta_desde_INECP_NEW[[#This Row],[FOB]]/D14*100</f>
        <v>14.518153970637357</v>
      </c>
    </row>
    <row r="30" spans="1:5" ht="15" customHeight="1" x14ac:dyDescent="0.25">
      <c r="A30" s="1" t="s">
        <v>38</v>
      </c>
      <c r="B30" s="32">
        <v>34186.587</v>
      </c>
      <c r="C30" s="35">
        <v>30816.718000000001</v>
      </c>
      <c r="D30" s="11">
        <v>15348.715</v>
      </c>
      <c r="E30" s="12">
        <f>Tabla_Consulta_desde_INECP_NEW[[#This Row],[FOB]]/D14*100</f>
        <v>1.7244049543396693</v>
      </c>
    </row>
    <row r="31" spans="1:5" ht="15" customHeight="1" x14ac:dyDescent="0.25">
      <c r="A31" s="1" t="s">
        <v>21</v>
      </c>
      <c r="B31" s="32">
        <v>130843.553</v>
      </c>
      <c r="C31" s="35">
        <v>129818.962</v>
      </c>
      <c r="D31" s="11">
        <v>113875.576</v>
      </c>
      <c r="E31" s="12">
        <f>Tabla_Consulta_desde_INECP_NEW[[#This Row],[FOB]]/D14*100</f>
        <v>12.793749016297687</v>
      </c>
    </row>
    <row r="32" spans="1:5" ht="25.05" customHeight="1" x14ac:dyDescent="0.25">
      <c r="A32" s="10" t="s">
        <v>32</v>
      </c>
      <c r="B32" s="33">
        <v>16255.955</v>
      </c>
      <c r="C32" s="34">
        <v>12817.358</v>
      </c>
      <c r="D32" s="7">
        <v>47108.41</v>
      </c>
      <c r="E32" s="8">
        <f>D32/D14*100</f>
        <v>5.2925587317937968</v>
      </c>
    </row>
    <row r="33" spans="1:5" ht="25.05" customHeight="1" x14ac:dyDescent="0.25">
      <c r="A33" s="38" t="s">
        <v>33</v>
      </c>
      <c r="B33" s="32">
        <v>16255.955</v>
      </c>
      <c r="C33" s="35">
        <v>12817.358</v>
      </c>
      <c r="D33" s="11">
        <v>47108.41</v>
      </c>
      <c r="E33" s="12">
        <f>D33/D14*100</f>
        <v>5.2925587317937968</v>
      </c>
    </row>
    <row r="34" spans="1:5" ht="19.95" customHeight="1" x14ac:dyDescent="0.25">
      <c r="A34" s="39" t="s">
        <v>39</v>
      </c>
      <c r="B34" s="39"/>
      <c r="C34" s="39"/>
      <c r="D34" s="39"/>
      <c r="E34" s="39"/>
    </row>
    <row r="35" spans="1:5" x14ac:dyDescent="0.25">
      <c r="A35" s="40" t="s">
        <v>31</v>
      </c>
      <c r="B35" s="40"/>
      <c r="C35" s="40"/>
      <c r="D35" s="40"/>
      <c r="E35" s="40"/>
    </row>
    <row r="36" spans="1:5" x14ac:dyDescent="0.25">
      <c r="A36" s="29" t="s">
        <v>35</v>
      </c>
      <c r="B36" s="30"/>
      <c r="C36" s="30"/>
      <c r="D36" s="30"/>
      <c r="E36" s="30"/>
    </row>
    <row r="37" spans="1:5" x14ac:dyDescent="0.25">
      <c r="A37" s="31" t="s">
        <v>36</v>
      </c>
      <c r="B37" s="30"/>
      <c r="C37" s="30"/>
      <c r="D37" s="30"/>
      <c r="E37" s="30"/>
    </row>
    <row r="38" spans="1:5" x14ac:dyDescent="0.25">
      <c r="A38" s="41" t="s">
        <v>37</v>
      </c>
      <c r="B38" s="41"/>
      <c r="C38" s="41"/>
      <c r="D38" s="41"/>
      <c r="E38" s="41"/>
    </row>
  </sheetData>
  <mergeCells count="10">
    <mergeCell ref="A34:E34"/>
    <mergeCell ref="A35:E35"/>
    <mergeCell ref="A38:E38"/>
    <mergeCell ref="A1:E1"/>
    <mergeCell ref="A4:A12"/>
    <mergeCell ref="B5:E5"/>
    <mergeCell ref="B7:C9"/>
    <mergeCell ref="D7:D12"/>
    <mergeCell ref="E7:E12"/>
    <mergeCell ref="A2:E2"/>
  </mergeCells>
  <printOptions horizontalCentered="1"/>
  <pageMargins left="0.74803149606299213" right="0.74803149606299213" top="0.98425196850393704" bottom="0.98425196850393704" header="0.31496062992125984" footer="0.6692913385826772"/>
  <pageSetup scale="9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2025-10-31T16:17:13Z</cp:lastPrinted>
  <dcterms:created xsi:type="dcterms:W3CDTF">2018-03-13T15:20:06Z</dcterms:created>
  <dcterms:modified xsi:type="dcterms:W3CDTF">2026-01-05T17:39:40Z</dcterms:modified>
</cp:coreProperties>
</file>