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EPT_ESTADISTICA\COMERCIO_EXTERIOR\PUBLICACIONES\PUBLICACIONES\Exportacion\2024\"/>
    </mc:Choice>
  </mc:AlternateContent>
  <bookViews>
    <workbookView xWindow="0" yWindow="0" windowWidth="28800" windowHeight="12132"/>
  </bookViews>
  <sheets>
    <sheet name="Cuadro 14" sheetId="1" r:id="rId1"/>
  </sheets>
  <definedNames>
    <definedName name="_xlnm.Print_Area" localSheetId="0">'Cuadro 14'!$A$1:$F$38</definedName>
    <definedName name="Consulta_desde_INECP_NEW" localSheetId="0" hidden="1">'Cuadro 14'!$A$13:$E$33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</calcChain>
</file>

<file path=xl/connections.xml><?xml version="1.0" encoding="utf-8"?>
<connections xmlns="http://schemas.openxmlformats.org/spreadsheetml/2006/main">
  <connection id="1" name="Consulta desde INECP_NEW" type="1" refreshedVersion="5" background="1" refreshOnLoad="1" saveData="1">
    <dbPr connection="DSN=INECP;UID=EXPORT01;DBQ=INECP;DBA=W;APA=T;EXC=F;FEN=T;QTO=T;FRC=10;FDL=10;LOB=T;RST=T;BTD=F;BNF=F;BAM=IfAllSuccessful;NUM=NLS;DPM=F;MTS=T;MDI=F;CSR=F;FWC=F;FBS=64000;TLO=O;MLD=0;ODA=F;STE=F;TSZ=8192;AST=FLOAT;" command="SELECT V_EXPCUADRO_04.ANIO, V_EXPCUADRO_04.ORDEN, V_EXPCUADRO_04.SECCION, V_EXPCUADRO_04.DESCRIPCION, V_EXPCUADRO_04.BRUTO, V_EXPCUADRO_04.NETO, V_EXPCUADRO_04.FOB_x000d__x000a_FROM ENCUESTA.V_EXPCUADRO_04 V_EXPCUADRO_04"/>
  </connection>
</connections>
</file>

<file path=xl/sharedStrings.xml><?xml version="1.0" encoding="utf-8"?>
<sst xmlns="http://schemas.openxmlformats.org/spreadsheetml/2006/main" count="60" uniqueCount="59">
  <si>
    <t>Sección arancelaria</t>
  </si>
  <si>
    <t>Peso (en miles de kilos)</t>
  </si>
  <si>
    <t>Bruto</t>
  </si>
  <si>
    <t>Neto</t>
  </si>
  <si>
    <t xml:space="preserve"> </t>
  </si>
  <si>
    <t>DESCRIPCION</t>
  </si>
  <si>
    <t>BRUTO</t>
  </si>
  <si>
    <t>NETO</t>
  </si>
  <si>
    <t xml:space="preserve">TOTAL 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</si>
  <si>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</si>
  <si>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</si>
  <si>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</si>
  <si>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</si>
  <si>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</si>
  <si>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</si>
  <si>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</si>
  <si>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</si>
  <si>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</si>
  <si>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</si>
  <si>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</si>
  <si>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</si>
  <si>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XIII.</t>
  </si>
  <si>
    <t>XIV.</t>
  </si>
  <si>
    <t>XV.</t>
  </si>
  <si>
    <t>XX.</t>
  </si>
  <si>
    <t>Columna1</t>
  </si>
  <si>
    <t>SECCION</t>
  </si>
  <si>
    <t>Porcentaje      (FOB)</t>
  </si>
  <si>
    <t>Exportación</t>
  </si>
  <si>
    <t>FOB</t>
  </si>
  <si>
    <t>XVI.</t>
  </si>
  <si>
    <t>XVIII.</t>
  </si>
  <si>
    <t>Cuadro 14.  EXPORTACIÓN DE LA REPÚBLICA, POR PESO, VALOR Y PORCENTAJE,</t>
  </si>
  <si>
    <t>SEGÚN SECCIÓN ARANCELARIA:  AÑO 2024</t>
  </si>
  <si>
    <t>Valor FOB                   (En miles de balboas)</t>
  </si>
  <si>
    <t>Animales vivos y productos del reino animal.</t>
  </si>
  <si>
    <t>Productos del reino vegetal.</t>
  </si>
  <si>
    <t>Grasas y aceites animales o vegetales; productos de su  desdoblamiento; grasas  alimenticias  elaboradas; ceras  de origen animal o vegetal.</t>
  </si>
  <si>
    <t>Productos de las industrias alimentarias; bebidas, líquidos alcohólicos  y  vinagre; tabaco  y  sucedáneos  del tabaco  elaborados.</t>
  </si>
  <si>
    <t>Productos minerales.</t>
  </si>
  <si>
    <t>Productos  de  las  industrias químicas o de las industrias conexas.</t>
  </si>
  <si>
    <t>Plásticos y sus manufacturas; caucho y sus manufacturas.</t>
  </si>
  <si>
    <t>Pieles, cueros, peletería y  manufacturas  de  estas  materias; artículos de talabartería  o guarnicionería; artículos de  viaje, bolsos  de mano (carteras), y continentes  similares; manufacturas de tripa.</t>
  </si>
  <si>
    <t xml:space="preserve">Madera, carbón vegetal y manufacturas de madera; corcho y sus manufacturas; manufacturas de espartería o cestería. </t>
  </si>
  <si>
    <t>Pasta de madera o  de las demás materias fibrosas celulósicas; papel o  cartón  para  reciclar (desperdicios  y desechos); papel o cartón y sus aplicaciones.</t>
  </si>
  <si>
    <t>Materias textiles y sus manufacturas.</t>
  </si>
  <si>
    <t>Calzado,  sombreros y  demás tocados, paraguas, quitasoles, bastones, látigos, fustas, y  sus partes; plumas preparadas y  artículos de plumas; flores  artificiales; manufacturas de cabello.</t>
  </si>
  <si>
    <t>Manufacturas de piedra, yeso fraguable, cemento, amianto (asbesto), mica o materias análogas; productos cerámicos; vidrio y manufacturas.</t>
  </si>
  <si>
    <t>Perlas  finas (naturales), o cultivadas, piedras  preciosas o semipreciosas, metales preciosos, chapados de metal precioso (plaqué), y manufacturas  de  estas materias; bisutería; monedas.</t>
  </si>
  <si>
    <t>Metales comunes y manufacturas de estos metales.</t>
  </si>
  <si>
    <t>Máquinas y aparatos, material eléctrico y  sus partes; aparatos de grabación  o reproducción de sonido, aparatos de grabación o reproducción de imagen y sonido en televisión y las partes y accesorios de estos aparatos.</t>
  </si>
  <si>
    <t>Mercancías y productos diversos.</t>
  </si>
  <si>
    <t>Instrumentos  y aparatos de óptica, fotografía  o  cinematografía, de medida, control o  precisión; instrumentos y aparatos medicoquirúrgicos; aparatos  de  relojería; instrumentos musicales; partes y accesorios de estos instrumentos o aparatos.</t>
  </si>
  <si>
    <t>0.0  Cuando la cantidad es menor a la mitad de la unidad o fracción decimal adoptada, para la expresión del dato.</t>
  </si>
  <si>
    <t>Fuente: Sistema de Gestión Aduanera (SIGA), de la Autoridad Nacional de Aduanas.</t>
  </si>
  <si>
    <t xml:space="preserve">Dirección Nacional del Banano del Ministerio de Desarrollo Agropecuario. </t>
  </si>
  <si>
    <t>Declaración de Movimiento Comercial de la Zona Libre de Colón.</t>
  </si>
  <si>
    <t xml:space="preserve">   0  Cuando la cantidad es menor a la mitad de la unidad o fracción decimal adoptada, para la expresión del dato.</t>
  </si>
  <si>
    <t>NOTA:  de existir diferencia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</si>
</sst>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3" fontId="1" fillId="2" borderId="0" xfId="0" applyNumberFormat="1" applyFont="1" applyFill="1"/>
    <xf numFmtId="3" fontId="1" fillId="2" borderId="7" xfId="0" applyNumberFormat="1" applyFont="1" applyFill="1" applyBorder="1" applyAlignment="1">
      <alignment wrapText="1"/>
    </xf>
    <xf numFmtId="3" fontId="1" fillId="2" borderId="3" xfId="0" applyNumberFormat="1" applyFont="1" applyFill="1" applyBorder="1" applyAlignment="1">
      <alignment wrapText="1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 wrapText="1"/>
    </xf>
    <xf numFmtId="164" fontId="1" fillId="2" borderId="0" xfId="0" applyNumberFormat="1" applyFont="1" applyFill="1"/>
    <xf numFmtId="164" fontId="1" fillId="2" borderId="4" xfId="0" applyNumberFormat="1" applyFont="1" applyFill="1" applyBorder="1" applyAlignment="1">
      <alignment wrapText="1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vertical="center" wrapText="1"/>
    </xf>
    <xf numFmtId="3" fontId="3" fillId="2" borderId="5" xfId="0" applyNumberFormat="1" applyFont="1" applyFill="1" applyBorder="1" applyAlignment="1">
      <alignment vertical="center" wrapText="1"/>
    </xf>
    <xf numFmtId="164" fontId="3" fillId="2" borderId="6" xfId="0" applyNumberFormat="1" applyFont="1" applyFill="1" applyBorder="1" applyAlignment="1">
      <alignment vertical="center" wrapText="1"/>
    </xf>
    <xf numFmtId="3" fontId="1" fillId="0" borderId="7" xfId="0" applyNumberFormat="1" applyFont="1" applyFill="1" applyBorder="1" applyAlignment="1">
      <alignment wrapText="1"/>
    </xf>
    <xf numFmtId="3" fontId="1" fillId="2" borderId="0" xfId="0" applyNumberFormat="1" applyFont="1" applyFill="1" applyAlignment="1">
      <alignment wrapText="1"/>
    </xf>
    <xf numFmtId="0" fontId="1" fillId="2" borderId="0" xfId="0" applyFont="1" applyFill="1" applyBorder="1" applyAlignment="1">
      <alignment horizontal="center" vertical="top" wrapText="1"/>
    </xf>
    <xf numFmtId="3" fontId="1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3" fontId="4" fillId="3" borderId="21" xfId="0" applyNumberFormat="1" applyFont="1" applyFill="1" applyBorder="1" applyAlignment="1">
      <alignment horizontal="center"/>
    </xf>
    <xf numFmtId="3" fontId="4" fillId="3" borderId="22" xfId="0" applyNumberFormat="1" applyFont="1" applyFill="1" applyBorder="1" applyAlignment="1">
      <alignment horizontal="center"/>
    </xf>
    <xf numFmtId="3" fontId="4" fillId="3" borderId="2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/>
    <xf numFmtId="0" fontId="1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left" indent="5"/>
    </xf>
    <xf numFmtId="0" fontId="6" fillId="2" borderId="0" xfId="0" applyFont="1" applyFill="1" applyBorder="1" applyAlignment="1">
      <alignment horizontal="left" vertical="top"/>
    </xf>
    <xf numFmtId="3" fontId="1" fillId="2" borderId="8" xfId="0" applyNumberFormat="1" applyFont="1" applyFill="1" applyBorder="1" applyAlignment="1">
      <alignment vertical="top" wrapText="1"/>
    </xf>
    <xf numFmtId="164" fontId="1" fillId="2" borderId="9" xfId="0" applyNumberFormat="1" applyFont="1" applyFill="1" applyBorder="1" applyAlignment="1">
      <alignment vertical="top" wrapText="1"/>
    </xf>
    <xf numFmtId="164" fontId="7" fillId="2" borderId="0" xfId="0" applyNumberFormat="1" applyFont="1" applyFill="1" applyAlignment="1">
      <alignment wrapText="1"/>
    </xf>
    <xf numFmtId="0" fontId="6" fillId="2" borderId="0" xfId="0" applyFont="1" applyFill="1" applyAlignment="1">
      <alignment horizontal="left" indent="5"/>
    </xf>
    <xf numFmtId="0" fontId="2" fillId="2" borderId="0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3" fontId="4" fillId="3" borderId="11" xfId="0" applyNumberFormat="1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3" fontId="4" fillId="3" borderId="13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adjustColumnWidth="0" connectionId="1" autoFormatId="16" applyNumberFormats="0" applyBorderFormats="0" applyFontFormats="0" applyPatternFormats="0" applyAlignmentFormats="0" applyWidthHeightFormats="0">
  <queryTableRefresh nextId="9" unboundColumnsRight="1">
    <queryTableFields count="6">
      <queryTableField id="3" name="SECCION" tableColumnId="3"/>
      <queryTableField id="4" name="DESCRIPCION" tableColumnId="4"/>
      <queryTableField id="5" name="BRUTO" tableColumnId="5"/>
      <queryTableField id="6" name="NETO" tableColumnId="6"/>
      <queryTableField id="7" name="FOB" tableColumnId="7"/>
      <queryTableField id="8" dataBound="0" tableColumnId="8"/>
    </queryTableFields>
    <queryTableDeletedFields count="2">
      <deletedField name="ANIO"/>
      <deletedField name="ORDEN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3:F33" tableType="queryTable" totalsRowShown="0" headerRowDxfId="14" dataDxfId="13" totalsRowDxfId="12">
  <tableColumns count="6">
    <tableColumn id="3" uniqueName="3" name="SECCION" queryTableFieldId="3" dataDxfId="11" totalsRowDxfId="10"/>
    <tableColumn id="4" uniqueName="4" name="DESCRIPCION" queryTableFieldId="4" dataDxfId="9" totalsRowDxfId="8"/>
    <tableColumn id="5" uniqueName="5" name="BRUTO" queryTableFieldId="5" dataDxfId="7" totalsRowDxfId="6"/>
    <tableColumn id="6" uniqueName="6" name="NETO" queryTableFieldId="6" dataDxfId="5" totalsRowDxfId="4"/>
    <tableColumn id="7" uniqueName="7" name="FOB" queryTableFieldId="7" dataDxfId="3" totalsRowDxfId="2"/>
    <tableColumn id="8" uniqueName="8" name="Columna1" queryTableFieldId="8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showGridLines="0" tabSelected="1" workbookViewId="0">
      <selection activeCell="A2" sqref="A2:F2"/>
    </sheetView>
  </sheetViews>
  <sheetFormatPr baseColWidth="10" defaultColWidth="11.44140625" defaultRowHeight="13.2" x14ac:dyDescent="0.25"/>
  <cols>
    <col min="1" max="1" width="6.109375" style="6" customWidth="1"/>
    <col min="2" max="2" width="44.44140625" style="1" customWidth="1"/>
    <col min="3" max="5" width="13.109375" style="3" customWidth="1"/>
    <col min="6" max="6" width="13.109375" style="8" customWidth="1"/>
    <col min="7" max="16384" width="11.44140625" style="1"/>
  </cols>
  <sheetData>
    <row r="1" spans="1:8" ht="13.95" customHeight="1" x14ac:dyDescent="0.25">
      <c r="A1" s="38" t="s">
        <v>32</v>
      </c>
      <c r="B1" s="39"/>
      <c r="C1" s="39"/>
      <c r="D1" s="39"/>
      <c r="E1" s="39"/>
      <c r="F1" s="39"/>
    </row>
    <row r="2" spans="1:8" ht="13.95" customHeight="1" x14ac:dyDescent="0.25">
      <c r="A2" s="38" t="s">
        <v>33</v>
      </c>
      <c r="B2" s="39"/>
      <c r="C2" s="39"/>
      <c r="D2" s="39"/>
      <c r="E2" s="39"/>
      <c r="F2" s="39"/>
    </row>
    <row r="3" spans="1:8" ht="7.95" customHeight="1" x14ac:dyDescent="0.25">
      <c r="A3" s="19"/>
      <c r="B3" s="11"/>
      <c r="C3" s="20"/>
      <c r="D3" s="20"/>
      <c r="E3" s="20"/>
      <c r="F3" s="21"/>
    </row>
    <row r="4" spans="1:8" ht="14.7" customHeight="1" x14ac:dyDescent="0.25">
      <c r="A4" s="40" t="s">
        <v>0</v>
      </c>
      <c r="B4" s="41"/>
      <c r="C4" s="46" t="s">
        <v>28</v>
      </c>
      <c r="D4" s="47"/>
      <c r="E4" s="47"/>
      <c r="F4" s="47"/>
    </row>
    <row r="5" spans="1:8" ht="14.7" customHeight="1" x14ac:dyDescent="0.25">
      <c r="A5" s="42"/>
      <c r="B5" s="41"/>
      <c r="C5" s="48"/>
      <c r="D5" s="49"/>
      <c r="E5" s="49"/>
      <c r="F5" s="49"/>
    </row>
    <row r="6" spans="1:8" ht="14.7" customHeight="1" x14ac:dyDescent="0.25">
      <c r="A6" s="42"/>
      <c r="B6" s="41"/>
      <c r="C6" s="50"/>
      <c r="D6" s="51"/>
      <c r="E6" s="51"/>
      <c r="F6" s="51"/>
    </row>
    <row r="7" spans="1:8" ht="14.7" customHeight="1" x14ac:dyDescent="0.25">
      <c r="A7" s="42"/>
      <c r="B7" s="41"/>
      <c r="C7" s="52" t="s">
        <v>1</v>
      </c>
      <c r="D7" s="53"/>
      <c r="E7" s="43" t="s">
        <v>34</v>
      </c>
      <c r="F7" s="44" t="s">
        <v>27</v>
      </c>
      <c r="G7" s="10"/>
    </row>
    <row r="8" spans="1:8" ht="14.7" customHeight="1" x14ac:dyDescent="0.25">
      <c r="A8" s="42"/>
      <c r="B8" s="41"/>
      <c r="C8" s="48"/>
      <c r="D8" s="54"/>
      <c r="E8" s="41"/>
      <c r="F8" s="45"/>
      <c r="G8" s="10"/>
    </row>
    <row r="9" spans="1:8" ht="14.7" customHeight="1" x14ac:dyDescent="0.25">
      <c r="A9" s="42"/>
      <c r="B9" s="41"/>
      <c r="C9" s="50"/>
      <c r="D9" s="55"/>
      <c r="E9" s="41"/>
      <c r="F9" s="45"/>
      <c r="G9" s="10"/>
    </row>
    <row r="10" spans="1:8" ht="14.7" customHeight="1" x14ac:dyDescent="0.25">
      <c r="A10" s="42"/>
      <c r="B10" s="41"/>
      <c r="C10" s="22"/>
      <c r="D10" s="22"/>
      <c r="E10" s="41"/>
      <c r="F10" s="45"/>
      <c r="G10" s="10"/>
    </row>
    <row r="11" spans="1:8" ht="14.7" customHeight="1" x14ac:dyDescent="0.25">
      <c r="A11" s="42"/>
      <c r="B11" s="41"/>
      <c r="C11" s="23" t="s">
        <v>2</v>
      </c>
      <c r="D11" s="23" t="s">
        <v>3</v>
      </c>
      <c r="E11" s="41"/>
      <c r="F11" s="45"/>
      <c r="G11" s="10"/>
    </row>
    <row r="12" spans="1:8" ht="14.7" customHeight="1" x14ac:dyDescent="0.25">
      <c r="A12" s="42"/>
      <c r="B12" s="41"/>
      <c r="C12" s="24" t="s">
        <v>4</v>
      </c>
      <c r="D12" s="24" t="s">
        <v>4</v>
      </c>
      <c r="E12" s="41"/>
      <c r="F12" s="45"/>
      <c r="G12" s="10"/>
    </row>
    <row r="13" spans="1:8" ht="12.75" hidden="1" customHeight="1" x14ac:dyDescent="0.25">
      <c r="A13" s="6" t="s">
        <v>26</v>
      </c>
      <c r="B13" s="1" t="s">
        <v>5</v>
      </c>
      <c r="C13" s="3" t="s">
        <v>6</v>
      </c>
      <c r="D13" s="3" t="s">
        <v>7</v>
      </c>
      <c r="E13" s="3" t="s">
        <v>29</v>
      </c>
      <c r="F13" s="3" t="s">
        <v>25</v>
      </c>
    </row>
    <row r="14" spans="1:8" s="27" customFormat="1" ht="30" customHeight="1" x14ac:dyDescent="0.3">
      <c r="A14" s="12"/>
      <c r="B14" s="13" t="s">
        <v>8</v>
      </c>
      <c r="C14" s="14">
        <v>1350074.155</v>
      </c>
      <c r="D14" s="15">
        <v>1308249.1270000001</v>
      </c>
      <c r="E14" s="15">
        <v>890087.61899999995</v>
      </c>
      <c r="F14" s="16">
        <v>100</v>
      </c>
    </row>
    <row r="15" spans="1:8" s="2" customFormat="1" x14ac:dyDescent="0.25">
      <c r="A15" s="7" t="s">
        <v>9</v>
      </c>
      <c r="B15" s="25" t="s">
        <v>35</v>
      </c>
      <c r="C15" s="5">
        <v>49624.557000000001</v>
      </c>
      <c r="D15" s="4">
        <v>46589.514999999999</v>
      </c>
      <c r="E15" s="4">
        <v>213992.272</v>
      </c>
      <c r="F15" s="9">
        <f>+Tabla_Consulta_desde_INECP_NEW[[#This Row],[FOB]]/$E$14*100</f>
        <v>24.041708639922113</v>
      </c>
      <c r="H15" s="18"/>
    </row>
    <row r="16" spans="1:8" s="2" customFormat="1" x14ac:dyDescent="0.25">
      <c r="A16" s="7" t="s">
        <v>10</v>
      </c>
      <c r="B16" s="25" t="s">
        <v>36</v>
      </c>
      <c r="C16" s="5">
        <v>450215.967</v>
      </c>
      <c r="D16" s="4">
        <v>419726.62099999998</v>
      </c>
      <c r="E16" s="17">
        <v>226363.595</v>
      </c>
      <c r="F16" s="9">
        <f>+Tabla_Consulta_desde_INECP_NEW[[#This Row],[FOB]]/$E$14*100</f>
        <v>25.431608098797742</v>
      </c>
    </row>
    <row r="17" spans="1:6" s="2" customFormat="1" ht="39.6" x14ac:dyDescent="0.25">
      <c r="A17" s="7" t="s">
        <v>11</v>
      </c>
      <c r="B17" s="25" t="s">
        <v>37</v>
      </c>
      <c r="C17" s="5">
        <v>69027.383000000002</v>
      </c>
      <c r="D17" s="4">
        <v>69018.304000000004</v>
      </c>
      <c r="E17" s="4">
        <v>92236.392999999996</v>
      </c>
      <c r="F17" s="9">
        <f>+Tabla_Consulta_desde_INECP_NEW[[#This Row],[FOB]]/$E$14*100</f>
        <v>10.362619480498582</v>
      </c>
    </row>
    <row r="18" spans="1:6" s="2" customFormat="1" ht="39.6" x14ac:dyDescent="0.25">
      <c r="A18" s="7" t="s">
        <v>12</v>
      </c>
      <c r="B18" s="25" t="s">
        <v>38</v>
      </c>
      <c r="C18" s="5">
        <v>96061.41</v>
      </c>
      <c r="D18" s="4">
        <v>88164.005999999994</v>
      </c>
      <c r="E18" s="4">
        <v>112063.448</v>
      </c>
      <c r="F18" s="9">
        <f>+Tabla_Consulta_desde_INECP_NEW[[#This Row],[FOB]]/$E$14*100</f>
        <v>12.590159171734305</v>
      </c>
    </row>
    <row r="19" spans="1:6" s="2" customFormat="1" x14ac:dyDescent="0.25">
      <c r="A19" s="7" t="s">
        <v>13</v>
      </c>
      <c r="B19" s="25" t="s">
        <v>39</v>
      </c>
      <c r="C19" s="5">
        <v>99049.683999999994</v>
      </c>
      <c r="D19" s="4">
        <v>99025.796000000002</v>
      </c>
      <c r="E19" s="4">
        <v>19096.691999999999</v>
      </c>
      <c r="F19" s="9">
        <f>+Tabla_Consulta_desde_INECP_NEW[[#This Row],[FOB]]/$E$14*100</f>
        <v>2.1454845110029557</v>
      </c>
    </row>
    <row r="20" spans="1:6" s="2" customFormat="1" ht="26.4" x14ac:dyDescent="0.25">
      <c r="A20" s="7" t="s">
        <v>14</v>
      </c>
      <c r="B20" s="25" t="s">
        <v>40</v>
      </c>
      <c r="C20" s="5">
        <v>11971.855</v>
      </c>
      <c r="D20" s="4">
        <v>11779.64</v>
      </c>
      <c r="E20" s="4">
        <v>47920.821000000004</v>
      </c>
      <c r="F20" s="9">
        <f>+Tabla_Consulta_desde_INECP_NEW[[#This Row],[FOB]]/$E$14*100</f>
        <v>5.3838318809375556</v>
      </c>
    </row>
    <row r="21" spans="1:6" s="2" customFormat="1" ht="13.95" customHeight="1" x14ac:dyDescent="0.25">
      <c r="A21" s="7" t="s">
        <v>15</v>
      </c>
      <c r="B21" s="25" t="s">
        <v>41</v>
      </c>
      <c r="C21" s="5">
        <v>10643.16</v>
      </c>
      <c r="D21" s="4">
        <v>10610.958000000001</v>
      </c>
      <c r="E21" s="4">
        <v>11950.636</v>
      </c>
      <c r="F21" s="9">
        <f>+Tabla_Consulta_desde_INECP_NEW[[#This Row],[FOB]]/$E$14*100</f>
        <v>1.3426359096452056</v>
      </c>
    </row>
    <row r="22" spans="1:6" s="2" customFormat="1" ht="52.8" x14ac:dyDescent="0.25">
      <c r="A22" s="7" t="s">
        <v>16</v>
      </c>
      <c r="B22" s="25" t="s">
        <v>42</v>
      </c>
      <c r="C22" s="5">
        <v>1971.64</v>
      </c>
      <c r="D22" s="4">
        <v>1927.704</v>
      </c>
      <c r="E22" s="17">
        <v>2742.09</v>
      </c>
      <c r="F22" s="9">
        <f>+Tabla_Consulta_desde_INECP_NEW[[#This Row],[FOB]]/$E$14*100</f>
        <v>0.30806967106010275</v>
      </c>
    </row>
    <row r="23" spans="1:6" s="2" customFormat="1" ht="39.6" x14ac:dyDescent="0.25">
      <c r="A23" s="7" t="s">
        <v>17</v>
      </c>
      <c r="B23" s="25" t="s">
        <v>43</v>
      </c>
      <c r="C23" s="5">
        <v>224629.26699999999</v>
      </c>
      <c r="D23" s="4">
        <v>224628.44099999999</v>
      </c>
      <c r="E23" s="17">
        <v>33339.023000000001</v>
      </c>
      <c r="F23" s="9">
        <f>+Tabla_Consulta_desde_INECP_NEW[[#This Row],[FOB]]/$E$14*100</f>
        <v>3.7455888935356603</v>
      </c>
    </row>
    <row r="24" spans="1:6" s="2" customFormat="1" ht="52.8" x14ac:dyDescent="0.25">
      <c r="A24" s="7" t="s">
        <v>18</v>
      </c>
      <c r="B24" s="25" t="s">
        <v>44</v>
      </c>
      <c r="C24" s="5">
        <v>48712.688000000002</v>
      </c>
      <c r="D24" s="4">
        <v>48636.02</v>
      </c>
      <c r="E24" s="4">
        <v>19487.294999999998</v>
      </c>
      <c r="F24" s="9">
        <f>+Tabla_Consulta_desde_INECP_NEW[[#This Row],[FOB]]/$E$14*100</f>
        <v>2.1893681682589499</v>
      </c>
    </row>
    <row r="25" spans="1:6" s="2" customFormat="1" x14ac:dyDescent="0.25">
      <c r="A25" s="7" t="s">
        <v>19</v>
      </c>
      <c r="B25" s="25" t="s">
        <v>45</v>
      </c>
      <c r="C25" s="5">
        <v>454.91199999999998</v>
      </c>
      <c r="D25" s="4">
        <v>448.07299999999998</v>
      </c>
      <c r="E25" s="4">
        <v>3934.2310000000002</v>
      </c>
      <c r="F25" s="9">
        <f>+Tabla_Consulta_desde_INECP_NEW[[#This Row],[FOB]]/$E$14*100</f>
        <v>0.44200491232762562</v>
      </c>
    </row>
    <row r="26" spans="1:6" s="2" customFormat="1" ht="52.8" x14ac:dyDescent="0.25">
      <c r="A26" s="7" t="s">
        <v>20</v>
      </c>
      <c r="B26" s="25" t="s">
        <v>46</v>
      </c>
      <c r="C26" s="5">
        <v>12.593999999999999</v>
      </c>
      <c r="D26" s="4">
        <v>11.824999999999999</v>
      </c>
      <c r="E26" s="4">
        <v>234.381</v>
      </c>
      <c r="F26" s="9">
        <f>+Tabla_Consulta_desde_INECP_NEW[[#This Row],[FOB]]/$E$14*100</f>
        <v>2.6332351444605367E-2</v>
      </c>
    </row>
    <row r="27" spans="1:6" s="2" customFormat="1" ht="39.6" x14ac:dyDescent="0.25">
      <c r="A27" s="7" t="s">
        <v>21</v>
      </c>
      <c r="B27" s="25" t="s">
        <v>47</v>
      </c>
      <c r="C27" s="5">
        <v>9240.9509999999991</v>
      </c>
      <c r="D27" s="4">
        <v>9238.2530000000006</v>
      </c>
      <c r="E27" s="4">
        <v>1127.684</v>
      </c>
      <c r="F27" s="9">
        <f>+Tabla_Consulta_desde_INECP_NEW[[#This Row],[FOB]]/$E$14*100</f>
        <v>0.12669359464486607</v>
      </c>
    </row>
    <row r="28" spans="1:6" s="2" customFormat="1" ht="52.95" customHeight="1" x14ac:dyDescent="0.25">
      <c r="A28" s="7" t="s">
        <v>22</v>
      </c>
      <c r="B28" s="25" t="s">
        <v>48</v>
      </c>
      <c r="C28" s="5">
        <v>1.38</v>
      </c>
      <c r="D28" s="4">
        <v>1.298</v>
      </c>
      <c r="E28" s="4">
        <v>2166.1219999999998</v>
      </c>
      <c r="F28" s="9">
        <f>+Tabla_Consulta_desde_INECP_NEW[[#This Row],[FOB]]/$E$14*100</f>
        <v>0.24336053594741666</v>
      </c>
    </row>
    <row r="29" spans="1:6" s="2" customFormat="1" x14ac:dyDescent="0.25">
      <c r="A29" s="7" t="s">
        <v>23</v>
      </c>
      <c r="B29" s="25" t="s">
        <v>49</v>
      </c>
      <c r="C29" s="5">
        <v>276859.80599999998</v>
      </c>
      <c r="D29" s="4">
        <v>276854.09600000002</v>
      </c>
      <c r="E29" s="4">
        <v>98703.846999999994</v>
      </c>
      <c r="F29" s="9">
        <f>+Tabla_Consulta_desde_INECP_NEW[[#This Row],[FOB]]/$E$14*100</f>
        <v>11.089228171816643</v>
      </c>
    </row>
    <row r="30" spans="1:6" s="2" customFormat="1" ht="66" customHeight="1" x14ac:dyDescent="0.25">
      <c r="A30" s="7" t="s">
        <v>30</v>
      </c>
      <c r="B30" s="25" t="s">
        <v>50</v>
      </c>
      <c r="C30" s="5">
        <v>1186.116</v>
      </c>
      <c r="D30" s="4">
        <v>1186.078</v>
      </c>
      <c r="E30" s="4">
        <v>2493.6570000000002</v>
      </c>
      <c r="F30" s="9">
        <f>Tabla_Consulta_desde_INECP_NEW[[#This Row],[FOB]]/E14*100</f>
        <v>0.28015859863342291</v>
      </c>
    </row>
    <row r="31" spans="1:6" s="2" customFormat="1" ht="66" customHeight="1" x14ac:dyDescent="0.25">
      <c r="A31" s="7" t="s">
        <v>31</v>
      </c>
      <c r="B31" s="25" t="s">
        <v>52</v>
      </c>
      <c r="C31" s="5">
        <v>3.4000000000000002E-2</v>
      </c>
      <c r="D31" s="4">
        <v>3.4000000000000002E-2</v>
      </c>
      <c r="E31" s="4">
        <v>0.71199999999999997</v>
      </c>
      <c r="F31" s="9">
        <f>Tabla_Consulta_desde_INECP_NEW[[#This Row],[FOB]]/E14*100</f>
        <v>7.9992124910120796E-5</v>
      </c>
    </row>
    <row r="32" spans="1:6" s="2" customFormat="1" ht="25.05" customHeight="1" x14ac:dyDescent="0.25">
      <c r="A32" s="26" t="s">
        <v>24</v>
      </c>
      <c r="B32" s="26" t="s">
        <v>51</v>
      </c>
      <c r="C32" s="34">
        <v>410.75099999999998</v>
      </c>
      <c r="D32" s="34">
        <v>402.46499999999997</v>
      </c>
      <c r="E32" s="34">
        <v>2234.7199999999998</v>
      </c>
      <c r="F32" s="35">
        <f>Tabla_Consulta_desde_INECP_NEW[[#This Row],[FOB]]/E14*100</f>
        <v>0.25106741766733864</v>
      </c>
    </row>
    <row r="33" spans="1:6" s="2" customFormat="1" ht="19.95" customHeight="1" x14ac:dyDescent="0.25">
      <c r="A33" s="31" t="s">
        <v>58</v>
      </c>
      <c r="B33" s="31"/>
      <c r="C33" s="31"/>
      <c r="D33" s="31"/>
      <c r="E33" s="31"/>
      <c r="F33" s="36"/>
    </row>
    <row r="34" spans="1:6" s="2" customFormat="1" ht="13.95" customHeight="1" x14ac:dyDescent="0.25">
      <c r="A34" s="33" t="s">
        <v>57</v>
      </c>
      <c r="B34" s="29"/>
      <c r="C34" s="29"/>
      <c r="D34" s="29"/>
      <c r="E34" s="28"/>
      <c r="F34" s="28"/>
    </row>
    <row r="35" spans="1:6" s="2" customFormat="1" ht="13.95" customHeight="1" x14ac:dyDescent="0.25">
      <c r="A35" s="33" t="s">
        <v>53</v>
      </c>
      <c r="B35" s="29"/>
      <c r="C35" s="29"/>
      <c r="D35" s="29"/>
      <c r="E35" s="28"/>
      <c r="F35" s="28"/>
    </row>
    <row r="36" spans="1:6" s="2" customFormat="1" ht="13.95" customHeight="1" x14ac:dyDescent="0.25">
      <c r="A36" s="30" t="s">
        <v>54</v>
      </c>
      <c r="B36" s="31"/>
      <c r="C36" s="31"/>
      <c r="D36" s="31"/>
      <c r="E36" s="31"/>
    </row>
    <row r="37" spans="1:6" ht="13.95" customHeight="1" x14ac:dyDescent="0.25">
      <c r="A37" s="32" t="s">
        <v>55</v>
      </c>
      <c r="B37" s="31"/>
      <c r="C37" s="31"/>
      <c r="D37" s="31"/>
      <c r="E37" s="31"/>
    </row>
    <row r="38" spans="1:6" ht="13.95" customHeight="1" x14ac:dyDescent="0.25">
      <c r="A38" s="37" t="s">
        <v>56</v>
      </c>
      <c r="B38" s="37"/>
      <c r="C38" s="37"/>
      <c r="D38" s="37"/>
      <c r="E38" s="37"/>
    </row>
  </sheetData>
  <mergeCells count="8">
    <mergeCell ref="A38:E38"/>
    <mergeCell ref="A1:F1"/>
    <mergeCell ref="A2:F2"/>
    <mergeCell ref="A4:B12"/>
    <mergeCell ref="E7:E12"/>
    <mergeCell ref="F7:F12"/>
    <mergeCell ref="C4:F6"/>
    <mergeCell ref="C7:D9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14</vt:lpstr>
      <vt:lpstr>'Cuadro 14'!Área_de_impresión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LIRIDMA CARRASCO</cp:lastModifiedBy>
  <cp:lastPrinted>2025-11-06T15:27:24Z</cp:lastPrinted>
  <dcterms:created xsi:type="dcterms:W3CDTF">2018-03-13T16:48:30Z</dcterms:created>
  <dcterms:modified xsi:type="dcterms:W3CDTF">2026-01-07T15:11:36Z</dcterms:modified>
</cp:coreProperties>
</file>