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03" sheetId="7" r:id="rId1"/>
  </sheets>
  <definedNames>
    <definedName name="_xlnm.Print_Titles" localSheetId="0">'451-03'!$1:$7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8" i="7" l="1"/>
  <c r="F148" i="7"/>
  <c r="G148" i="7"/>
  <c r="E54" i="7" l="1"/>
  <c r="F54" i="7"/>
  <c r="G54" i="7"/>
  <c r="H54" i="7"/>
  <c r="I54" i="7"/>
  <c r="J54" i="7"/>
  <c r="K54" i="7"/>
  <c r="L54" i="7"/>
  <c r="M54" i="7"/>
  <c r="N54" i="7"/>
  <c r="E43" i="7"/>
  <c r="D102" i="7" l="1"/>
  <c r="F11" i="7" l="1"/>
  <c r="G11" i="7"/>
  <c r="H11" i="7"/>
  <c r="I11" i="7"/>
  <c r="J11" i="7"/>
  <c r="K11" i="7"/>
  <c r="L11" i="7"/>
  <c r="M11" i="7"/>
  <c r="N11" i="7"/>
  <c r="E11" i="7"/>
  <c r="E9" i="7"/>
  <c r="D123" i="7"/>
  <c r="D11" i="7" l="1"/>
  <c r="F101" i="7"/>
  <c r="G101" i="7"/>
  <c r="H101" i="7"/>
  <c r="L101" i="7"/>
  <c r="K101" i="7"/>
  <c r="E34" i="7" l="1"/>
  <c r="F27" i="7" l="1"/>
  <c r="G27" i="7"/>
  <c r="H27" i="7"/>
  <c r="I27" i="7"/>
  <c r="J27" i="7"/>
  <c r="K27" i="7"/>
  <c r="L27" i="7"/>
  <c r="M27" i="7"/>
  <c r="N27" i="7"/>
  <c r="E27" i="7"/>
  <c r="F26" i="7"/>
  <c r="G26" i="7"/>
  <c r="H26" i="7"/>
  <c r="I26" i="7"/>
  <c r="J26" i="7"/>
  <c r="K26" i="7"/>
  <c r="L26" i="7"/>
  <c r="M26" i="7"/>
  <c r="N26" i="7"/>
  <c r="E26" i="7"/>
  <c r="F25" i="7"/>
  <c r="G25" i="7"/>
  <c r="H25" i="7"/>
  <c r="I25" i="7"/>
  <c r="J25" i="7"/>
  <c r="K25" i="7"/>
  <c r="L25" i="7"/>
  <c r="M25" i="7"/>
  <c r="N25" i="7"/>
  <c r="E25" i="7"/>
  <c r="E24" i="7"/>
  <c r="F18" i="7"/>
  <c r="G18" i="7"/>
  <c r="H18" i="7"/>
  <c r="I18" i="7"/>
  <c r="J18" i="7"/>
  <c r="K18" i="7"/>
  <c r="L18" i="7"/>
  <c r="M18" i="7"/>
  <c r="N18" i="7"/>
  <c r="E18" i="7"/>
  <c r="F17" i="7"/>
  <c r="G17" i="7"/>
  <c r="H17" i="7"/>
  <c r="I17" i="7"/>
  <c r="J17" i="7"/>
  <c r="K17" i="7"/>
  <c r="L17" i="7"/>
  <c r="M17" i="7"/>
  <c r="N17" i="7"/>
  <c r="E17" i="7"/>
  <c r="F16" i="7"/>
  <c r="G16" i="7"/>
  <c r="H16" i="7"/>
  <c r="I16" i="7"/>
  <c r="J16" i="7"/>
  <c r="K16" i="7"/>
  <c r="L16" i="7"/>
  <c r="M16" i="7"/>
  <c r="N16" i="7"/>
  <c r="E16" i="7"/>
  <c r="F15" i="7"/>
  <c r="G15" i="7"/>
  <c r="H15" i="7"/>
  <c r="I15" i="7"/>
  <c r="J15" i="7"/>
  <c r="K15" i="7"/>
  <c r="L15" i="7"/>
  <c r="M15" i="7"/>
  <c r="N15" i="7"/>
  <c r="E15" i="7"/>
  <c r="E14" i="7"/>
  <c r="F13" i="7"/>
  <c r="G13" i="7"/>
  <c r="H13" i="7"/>
  <c r="I13" i="7"/>
  <c r="J13" i="7"/>
  <c r="K13" i="7"/>
  <c r="L13" i="7"/>
  <c r="M13" i="7"/>
  <c r="N13" i="7"/>
  <c r="E13" i="7"/>
  <c r="F10" i="7"/>
  <c r="G10" i="7"/>
  <c r="H10" i="7"/>
  <c r="I10" i="7"/>
  <c r="J10" i="7"/>
  <c r="K10" i="7"/>
  <c r="L10" i="7"/>
  <c r="M10" i="7"/>
  <c r="N10" i="7"/>
  <c r="E10" i="7"/>
  <c r="F9" i="7"/>
  <c r="G9" i="7"/>
  <c r="H9" i="7"/>
  <c r="I9" i="7"/>
  <c r="J9" i="7"/>
  <c r="K9" i="7"/>
  <c r="L9" i="7"/>
  <c r="M9" i="7"/>
  <c r="N9" i="7"/>
  <c r="D18" i="7" l="1"/>
  <c r="D16" i="7"/>
  <c r="D25" i="7"/>
  <c r="D13" i="7"/>
  <c r="D26" i="7"/>
  <c r="D9" i="7"/>
  <c r="D17" i="7"/>
  <c r="D27" i="7"/>
  <c r="D15" i="7"/>
  <c r="D10" i="7"/>
  <c r="D152" i="7" l="1"/>
  <c r="D150" i="7"/>
  <c r="D135" i="7"/>
  <c r="D134" i="7"/>
  <c r="D121" i="7"/>
  <c r="D122" i="7"/>
  <c r="D124" i="7"/>
  <c r="D125" i="7"/>
  <c r="D126" i="7"/>
  <c r="D127" i="7"/>
  <c r="D120" i="7"/>
  <c r="E101" i="7"/>
  <c r="D103" i="7"/>
  <c r="D104" i="7"/>
  <c r="D105" i="7"/>
  <c r="D106" i="7"/>
  <c r="D107" i="7"/>
  <c r="D108" i="7"/>
  <c r="D109" i="7"/>
  <c r="D110" i="7"/>
  <c r="D111" i="7"/>
  <c r="D113" i="7"/>
  <c r="D114" i="7"/>
  <c r="D115" i="7"/>
  <c r="D95" i="7"/>
  <c r="D96" i="7"/>
  <c r="D97" i="7"/>
  <c r="D98" i="7"/>
  <c r="D99" i="7"/>
  <c r="D100" i="7"/>
  <c r="D94" i="7"/>
  <c r="D93" i="7"/>
  <c r="D92" i="7"/>
  <c r="D82" i="7"/>
  <c r="D81" i="7"/>
  <c r="D79" i="7"/>
  <c r="D74" i="7"/>
  <c r="D73" i="7"/>
  <c r="D56" i="7"/>
  <c r="D55" i="7"/>
  <c r="D45" i="7"/>
  <c r="D46" i="7"/>
  <c r="D47" i="7"/>
  <c r="D44" i="7"/>
  <c r="D36" i="7"/>
  <c r="D35" i="7"/>
  <c r="D29" i="7"/>
  <c r="D154" i="7"/>
  <c r="D155" i="7"/>
  <c r="D156" i="7"/>
  <c r="D157" i="7"/>
  <c r="D158" i="7"/>
  <c r="D153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F119" i="7"/>
  <c r="E119" i="7"/>
  <c r="D129" i="7"/>
  <c r="D130" i="7"/>
  <c r="D131" i="7"/>
  <c r="D132" i="7"/>
  <c r="D128" i="7"/>
  <c r="D117" i="7"/>
  <c r="D118" i="7"/>
  <c r="D116" i="7"/>
  <c r="D84" i="7"/>
  <c r="D85" i="7"/>
  <c r="D86" i="7"/>
  <c r="D87" i="7"/>
  <c r="D88" i="7"/>
  <c r="D89" i="7"/>
  <c r="D83" i="7"/>
  <c r="D76" i="7"/>
  <c r="D77" i="7"/>
  <c r="D75" i="7"/>
  <c r="D48" i="7"/>
  <c r="D58" i="7"/>
  <c r="D59" i="7"/>
  <c r="D61" i="7"/>
  <c r="D62" i="7"/>
  <c r="D63" i="7"/>
  <c r="D64" i="7"/>
  <c r="D65" i="7"/>
  <c r="D66" i="7"/>
  <c r="D67" i="7"/>
  <c r="D68" i="7"/>
  <c r="D69" i="7"/>
  <c r="D70" i="7"/>
  <c r="D71" i="7"/>
  <c r="D57" i="7"/>
  <c r="D49" i="7"/>
  <c r="D50" i="7"/>
  <c r="D51" i="7"/>
  <c r="D52" i="7"/>
  <c r="D53" i="7"/>
  <c r="D38" i="7"/>
  <c r="D39" i="7"/>
  <c r="D40" i="7"/>
  <c r="D41" i="7"/>
  <c r="D42" i="7"/>
  <c r="D37" i="7"/>
  <c r="D31" i="7"/>
  <c r="D32" i="7"/>
  <c r="D33" i="7"/>
  <c r="D30" i="7"/>
  <c r="D28" i="7" s="1"/>
  <c r="D34" i="7" l="1"/>
  <c r="D54" i="7"/>
  <c r="D43" i="7"/>
  <c r="D90" i="7"/>
  <c r="I43" i="7" l="1"/>
  <c r="J43" i="7"/>
  <c r="K43" i="7"/>
  <c r="L43" i="7"/>
  <c r="M43" i="7"/>
  <c r="N43" i="7"/>
  <c r="I72" i="7"/>
  <c r="J72" i="7"/>
  <c r="K72" i="7"/>
  <c r="L72" i="7"/>
  <c r="M72" i="7"/>
  <c r="N72" i="7"/>
  <c r="I78" i="7"/>
  <c r="J78" i="7"/>
  <c r="K78" i="7"/>
  <c r="L78" i="7"/>
  <c r="M78" i="7"/>
  <c r="N78" i="7"/>
  <c r="I90" i="7"/>
  <c r="J90" i="7"/>
  <c r="K90" i="7"/>
  <c r="L90" i="7"/>
  <c r="M90" i="7"/>
  <c r="N90" i="7"/>
  <c r="I101" i="7"/>
  <c r="J101" i="7"/>
  <c r="M101" i="7"/>
  <c r="N101" i="7"/>
  <c r="I119" i="7"/>
  <c r="J119" i="7"/>
  <c r="K119" i="7"/>
  <c r="L119" i="7"/>
  <c r="M119" i="7"/>
  <c r="N119" i="7"/>
  <c r="I133" i="7"/>
  <c r="J133" i="7"/>
  <c r="K133" i="7"/>
  <c r="L133" i="7"/>
  <c r="M133" i="7"/>
  <c r="N133" i="7"/>
  <c r="I151" i="7"/>
  <c r="J151" i="7"/>
  <c r="K151" i="7"/>
  <c r="L151" i="7"/>
  <c r="M151" i="7"/>
  <c r="N151" i="7"/>
  <c r="J34" i="7"/>
  <c r="K34" i="7"/>
  <c r="L34" i="7"/>
  <c r="M34" i="7"/>
  <c r="N34" i="7"/>
  <c r="J28" i="7"/>
  <c r="K28" i="7"/>
  <c r="L28" i="7"/>
  <c r="M28" i="7"/>
  <c r="N28" i="7"/>
  <c r="G14" i="7"/>
  <c r="H14" i="7"/>
  <c r="I14" i="7"/>
  <c r="J14" i="7"/>
  <c r="K14" i="7"/>
  <c r="L14" i="7"/>
  <c r="M14" i="7"/>
  <c r="N14" i="7"/>
  <c r="G19" i="7"/>
  <c r="H19" i="7"/>
  <c r="I19" i="7"/>
  <c r="J19" i="7"/>
  <c r="K19" i="7"/>
  <c r="L19" i="7"/>
  <c r="M19" i="7"/>
  <c r="N19" i="7"/>
  <c r="G20" i="7"/>
  <c r="H20" i="7"/>
  <c r="I20" i="7"/>
  <c r="J20" i="7"/>
  <c r="K20" i="7"/>
  <c r="L20" i="7"/>
  <c r="M20" i="7"/>
  <c r="N20" i="7"/>
  <c r="G21" i="7"/>
  <c r="H21" i="7"/>
  <c r="I21" i="7"/>
  <c r="J21" i="7"/>
  <c r="K21" i="7"/>
  <c r="L21" i="7"/>
  <c r="M21" i="7"/>
  <c r="N21" i="7"/>
  <c r="G22" i="7"/>
  <c r="H22" i="7"/>
  <c r="I22" i="7"/>
  <c r="J22" i="7"/>
  <c r="K22" i="7"/>
  <c r="L22" i="7"/>
  <c r="M22" i="7"/>
  <c r="N22" i="7"/>
  <c r="G23" i="7"/>
  <c r="H23" i="7"/>
  <c r="I23" i="7"/>
  <c r="J23" i="7"/>
  <c r="K23" i="7"/>
  <c r="L23" i="7"/>
  <c r="M23" i="7"/>
  <c r="N23" i="7"/>
  <c r="G24" i="7"/>
  <c r="H24" i="7"/>
  <c r="I24" i="7"/>
  <c r="J24" i="7"/>
  <c r="K24" i="7"/>
  <c r="L24" i="7"/>
  <c r="M24" i="7"/>
  <c r="N24" i="7"/>
  <c r="H8" i="7" l="1"/>
  <c r="G8" i="7"/>
  <c r="N8" i="7"/>
  <c r="M8" i="7"/>
  <c r="L8" i="7"/>
  <c r="K8" i="7"/>
  <c r="J8" i="7"/>
  <c r="I8" i="7"/>
  <c r="F19" i="7" l="1"/>
  <c r="E19" i="7"/>
  <c r="D19" i="7" s="1"/>
  <c r="F24" i="7"/>
  <c r="D24" i="7" s="1"/>
  <c r="F23" i="7"/>
  <c r="E23" i="7"/>
  <c r="F22" i="7"/>
  <c r="E22" i="7"/>
  <c r="F21" i="7"/>
  <c r="E21" i="7"/>
  <c r="D21" i="7" s="1"/>
  <c r="F20" i="7"/>
  <c r="E20" i="7"/>
  <c r="D20" i="7" s="1"/>
  <c r="F14" i="7"/>
  <c r="D14" i="7" s="1"/>
  <c r="D23" i="7" l="1"/>
  <c r="D22" i="7"/>
  <c r="D8" i="7" s="1"/>
  <c r="F8" i="7"/>
  <c r="E151" i="7" l="1"/>
  <c r="D149" i="7" l="1"/>
  <c r="F151" i="7" l="1"/>
  <c r="G151" i="7"/>
  <c r="H151" i="7"/>
  <c r="E133" i="7"/>
  <c r="F133" i="7"/>
  <c r="G133" i="7"/>
  <c r="H133" i="7"/>
  <c r="G119" i="7"/>
  <c r="H119" i="7"/>
  <c r="E90" i="7"/>
  <c r="F90" i="7"/>
  <c r="G90" i="7"/>
  <c r="H90" i="7"/>
  <c r="E78" i="7"/>
  <c r="F78" i="7"/>
  <c r="G78" i="7"/>
  <c r="H78" i="7"/>
  <c r="E72" i="7"/>
  <c r="F72" i="7"/>
  <c r="G72" i="7"/>
  <c r="H72" i="7"/>
  <c r="F43" i="7"/>
  <c r="G43" i="7"/>
  <c r="H43" i="7"/>
  <c r="F34" i="7"/>
  <c r="G34" i="7"/>
  <c r="H34" i="7"/>
  <c r="I34" i="7"/>
  <c r="E28" i="7"/>
  <c r="F28" i="7"/>
  <c r="G28" i="7"/>
  <c r="H28" i="7"/>
  <c r="I28" i="7"/>
  <c r="D148" i="7"/>
  <c r="D119" i="7" l="1"/>
  <c r="D101" i="7"/>
  <c r="D72" i="7"/>
  <c r="D151" i="7"/>
  <c r="D133" i="7"/>
  <c r="D78" i="7"/>
  <c r="E8" i="7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19 VACCIDENTE.odc" keepAlive="1" name="PAIRCA-PAN01_SQL2008 SOCIALES19 VACCIDENTE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4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5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6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7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8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9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10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<sst xmlns="http://schemas.openxmlformats.org/spreadsheetml/2006/main" count="655" uniqueCount="126">
  <si>
    <t>Accidentes de tránsito</t>
  </si>
  <si>
    <t>Clase</t>
  </si>
  <si>
    <t>Atropello</t>
  </si>
  <si>
    <t>Cuadro 3. ACCIDENTES DE TRÁNSITO EN LA REPÚBLICA, POR CLASE, SEGÚN PROVINCIA,</t>
  </si>
  <si>
    <t>Bocas del Toro</t>
  </si>
  <si>
    <t>Chiriquí</t>
  </si>
  <si>
    <t>Coclé</t>
  </si>
  <si>
    <t>Colón</t>
  </si>
  <si>
    <t>Darién</t>
  </si>
  <si>
    <t>Herrera</t>
  </si>
  <si>
    <t>Los Santos</t>
  </si>
  <si>
    <t>Panamá</t>
  </si>
  <si>
    <t>Panamá Oeste</t>
  </si>
  <si>
    <t>Veraguas</t>
  </si>
  <si>
    <t>Bugaba</t>
  </si>
  <si>
    <t>San Félix</t>
  </si>
  <si>
    <t>San Lorenzo</t>
  </si>
  <si>
    <t>San Carlos</t>
  </si>
  <si>
    <t>Pocrí</t>
  </si>
  <si>
    <t>Chitré</t>
  </si>
  <si>
    <t>Chepo</t>
  </si>
  <si>
    <t>La Mesa</t>
  </si>
  <si>
    <t>Las Palmas</t>
  </si>
  <si>
    <t>San Francisco</t>
  </si>
  <si>
    <t>Almirante</t>
  </si>
  <si>
    <t>Chiriquí Grande</t>
  </si>
  <si>
    <t>Changuinola</t>
  </si>
  <si>
    <t>Alanje</t>
  </si>
  <si>
    <t>Boquete</t>
  </si>
  <si>
    <t>Barú</t>
  </si>
  <si>
    <t>Boquerón</t>
  </si>
  <si>
    <t>Tolé</t>
  </si>
  <si>
    <t>David</t>
  </si>
  <si>
    <t>Renacimiento</t>
  </si>
  <si>
    <t>Dolega</t>
  </si>
  <si>
    <t>Remedios</t>
  </si>
  <si>
    <t>Gualaca</t>
  </si>
  <si>
    <t>Aguadulce</t>
  </si>
  <si>
    <t>Antón</t>
  </si>
  <si>
    <t>Penonomé</t>
  </si>
  <si>
    <t>Natá</t>
  </si>
  <si>
    <t>La Pintada</t>
  </si>
  <si>
    <t>Olá</t>
  </si>
  <si>
    <t>Chagres</t>
  </si>
  <si>
    <t>Portobelo</t>
  </si>
  <si>
    <t>Donoso</t>
  </si>
  <si>
    <t>Santa Isabel</t>
  </si>
  <si>
    <t>Müna</t>
  </si>
  <si>
    <t>Jirondai</t>
  </si>
  <si>
    <t>Besiko</t>
  </si>
  <si>
    <t>Nole Duima</t>
  </si>
  <si>
    <t>Pinogana</t>
  </si>
  <si>
    <t>Chepigana</t>
  </si>
  <si>
    <t>Parita</t>
  </si>
  <si>
    <t>Los Pozos</t>
  </si>
  <si>
    <t>Ocú</t>
  </si>
  <si>
    <t>Las Minas</t>
  </si>
  <si>
    <t>Santa María</t>
  </si>
  <si>
    <t>Pesé</t>
  </si>
  <si>
    <t>Tonosí</t>
  </si>
  <si>
    <t>San Miguelito</t>
  </si>
  <si>
    <t>La Chorrera</t>
  </si>
  <si>
    <t>Arraiján</t>
  </si>
  <si>
    <t>Chame</t>
  </si>
  <si>
    <t>Capira</t>
  </si>
  <si>
    <t>Mariato</t>
  </si>
  <si>
    <t>Atalaya</t>
  </si>
  <si>
    <t>Soná</t>
  </si>
  <si>
    <t>Calobre</t>
  </si>
  <si>
    <t>Santiago</t>
  </si>
  <si>
    <t>Cañazas</t>
  </si>
  <si>
    <t>Montijo</t>
  </si>
  <si>
    <t>Río de Jesús</t>
  </si>
  <si>
    <t>Calles y avenidas del distrito de Panamá</t>
  </si>
  <si>
    <t>Calles y avenidas del distrito de San Miguelito</t>
  </si>
  <si>
    <t>Calles y avenidas del distrito de Colón</t>
  </si>
  <si>
    <t>Cinta Costera</t>
  </si>
  <si>
    <t>Corredor Sur</t>
  </si>
  <si>
    <t>Vía Centenario</t>
  </si>
  <si>
    <t>Puente de Las Américas</t>
  </si>
  <si>
    <t>Carretera Panamericana</t>
  </si>
  <si>
    <t>Tierras Altas</t>
  </si>
  <si>
    <t>Santa Fe</t>
  </si>
  <si>
    <t>Comarca Ngäbe Buglé</t>
  </si>
  <si>
    <t>Mironó</t>
  </si>
  <si>
    <t>Comarca Kuna Yala</t>
  </si>
  <si>
    <t>Fuente: Departamento de Operaciones del Tránsito de la Policía Nacional.</t>
  </si>
  <si>
    <t>Guararé</t>
  </si>
  <si>
    <t>Las Tablas</t>
  </si>
  <si>
    <t>Pedasí</t>
  </si>
  <si>
    <t>Macaracas</t>
  </si>
  <si>
    <t>Omar Torrijos Herrera</t>
  </si>
  <si>
    <t>TOTAL</t>
  </si>
  <si>
    <t xml:space="preserve">   Dr. Belisario Porras</t>
  </si>
  <si>
    <t>Provincia, comarca indígena, distrito y vía</t>
  </si>
  <si>
    <t>- Cantidad nula o cero.</t>
  </si>
  <si>
    <t>Autopista Panamá-Colón</t>
  </si>
  <si>
    <t>Total</t>
  </si>
  <si>
    <t>Ñürüm</t>
  </si>
  <si>
    <t>Puente Centenario</t>
  </si>
  <si>
    <t>Autopista Panamá - Colón</t>
  </si>
  <si>
    <t>Carretera Transístmica - Boyd Roosevelt</t>
  </si>
  <si>
    <t>Autopista Arraiján - La Chorrera</t>
  </si>
  <si>
    <t xml:space="preserve">Colisión con objeto fijo </t>
  </si>
  <si>
    <t>Carretera Central Nacional - Avenida</t>
  </si>
  <si>
    <t xml:space="preserve">Carretera Central Nacional - Avenida </t>
  </si>
  <si>
    <t>Calles y avenidas del distrito de Arraiján</t>
  </si>
  <si>
    <t>Atropello y colisión</t>
  </si>
  <si>
    <t>Atropello y vuelco</t>
  </si>
  <si>
    <t>Colisión y atropello</t>
  </si>
  <si>
    <t xml:space="preserve">Colisión </t>
  </si>
  <si>
    <t>Caída de persona o cosa del vehículo en marcha</t>
  </si>
  <si>
    <t>Colisión y vuelco</t>
  </si>
  <si>
    <t>(1) Incluyen las calles, carreteras, caminos, estacionamientos, hombros o aceras destinadas para el tránsito de vehículos.</t>
  </si>
  <si>
    <t>Vías - Otras carreteras vecinales (1)</t>
  </si>
  <si>
    <t>-</t>
  </si>
  <si>
    <t>Vuelco (Caída en cuneta)</t>
  </si>
  <si>
    <t>(2) Incluye atropello y fuga con base en los casos registrados por denuncias.</t>
  </si>
  <si>
    <t>Atropello y fuga (2)</t>
  </si>
  <si>
    <t xml:space="preserve">Corredor Norte - Corredor Carlos Iván Zúñiga </t>
  </si>
  <si>
    <t>Corredor Norte - Corredor Carlos Iván Zúñiga</t>
  </si>
  <si>
    <t>Carretera Presidente Roberto Francisco Chiari</t>
  </si>
  <si>
    <t>COMARCA INDÍGENA, DISTRITO Y VÍA: AÑO 2025</t>
  </si>
  <si>
    <t>Corredor Panamá Norte - Corredor de los Pobres</t>
  </si>
  <si>
    <t>Chiriquí: (Continuación)</t>
  </si>
  <si>
    <t>Panamá: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</si>
</sst>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3" fontId="1" fillId="0" borderId="0" xfId="0" applyNumberFormat="1" applyFont="1" applyFill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3" fontId="1" fillId="0" borderId="2" xfId="0" applyNumberFormat="1" applyFont="1" applyFill="1" applyBorder="1"/>
    <xf numFmtId="3" fontId="1" fillId="0" borderId="5" xfId="0" applyNumberFormat="1" applyFont="1" applyFill="1" applyBorder="1"/>
    <xf numFmtId="3" fontId="1" fillId="0" borderId="3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2" xfId="0" applyFont="1" applyFill="1" applyBorder="1"/>
    <xf numFmtId="0" fontId="0" fillId="0" borderId="0" xfId="0" applyFont="1"/>
    <xf numFmtId="3" fontId="1" fillId="0" borderId="2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Fill="1" applyBorder="1"/>
    <xf numFmtId="49" fontId="0" fillId="0" borderId="0" xfId="0" quotePrefix="1" applyNumberFormat="1" applyFont="1" applyFill="1" applyAlignment="1">
      <alignment horizontal="left"/>
    </xf>
    <xf numFmtId="164" fontId="2" fillId="0" borderId="4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0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justify"/>
    </xf>
    <xf numFmtId="0" fontId="0" fillId="0" borderId="0" xfId="0" applyFont="1" applyBorder="1"/>
    <xf numFmtId="3" fontId="0" fillId="0" borderId="0" xfId="0" applyNumberFormat="1" applyBorder="1"/>
    <xf numFmtId="49" fontId="1" fillId="0" borderId="0" xfId="0" applyNumberFormat="1" applyFont="1" applyFill="1" applyBorder="1" applyAlignment="1"/>
    <xf numFmtId="164" fontId="0" fillId="0" borderId="7" xfId="0" applyNumberFormat="1" applyFont="1" applyFill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164" fontId="1" fillId="0" borderId="0" xfId="0" applyNumberFormat="1" applyFont="1" applyFill="1" applyBorder="1"/>
    <xf numFmtId="164" fontId="4" fillId="2" borderId="9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tabSelected="1" zoomScaleNormal="100" workbookViewId="0">
      <selection activeCell="C77" sqref="C77"/>
    </sheetView>
  </sheetViews>
  <sheetFormatPr baseColWidth="10" defaultColWidth="11.42578125" defaultRowHeight="12.75" x14ac:dyDescent="0.2"/>
  <cols>
    <col min="1" max="2" width="1.7109375" style="9" customWidth="1"/>
    <col min="3" max="3" width="41.28515625" style="9" customWidth="1"/>
    <col min="4" max="4" width="8.7109375" style="9" customWidth="1"/>
    <col min="5" max="5" width="8.85546875" style="9" customWidth="1"/>
    <col min="6" max="6" width="8.7109375" style="9" customWidth="1"/>
    <col min="7" max="7" width="8.85546875" style="9" customWidth="1"/>
    <col min="8" max="8" width="9.7109375" style="9" customWidth="1"/>
    <col min="9" max="9" width="11.140625" style="9" customWidth="1"/>
    <col min="10" max="10" width="9.140625" style="25" customWidth="1"/>
    <col min="11" max="11" width="10" style="9" customWidth="1"/>
    <col min="12" max="13" width="10.140625" style="9" customWidth="1"/>
    <col min="14" max="14" width="9.7109375" style="9" customWidth="1"/>
    <col min="15" max="15" width="11.42578125" style="25"/>
    <col min="16" max="16" width="35" style="9" customWidth="1"/>
    <col min="17" max="16384" width="11.42578125" style="9"/>
  </cols>
  <sheetData>
    <row r="1" spans="1:15" ht="21.75" customHeight="1" x14ac:dyDescent="0.2">
      <c r="A1" s="40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5" ht="18" customHeight="1" x14ac:dyDescent="0.2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8.1" customHeight="1" x14ac:dyDescent="0.2">
      <c r="C3" s="43"/>
      <c r="D3" s="43"/>
      <c r="E3" s="43"/>
      <c r="F3" s="43"/>
      <c r="G3" s="43"/>
      <c r="H3" s="43"/>
      <c r="I3" s="43"/>
    </row>
    <row r="4" spans="1:15" ht="23.1" customHeight="1" x14ac:dyDescent="0.2">
      <c r="A4" s="44" t="s">
        <v>94</v>
      </c>
      <c r="B4" s="44"/>
      <c r="C4" s="44"/>
      <c r="D4" s="47" t="s">
        <v>0</v>
      </c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5" ht="23.1" customHeight="1" x14ac:dyDescent="0.2">
      <c r="A5" s="44"/>
      <c r="B5" s="44"/>
      <c r="C5" s="44"/>
      <c r="D5" s="45" t="s">
        <v>97</v>
      </c>
      <c r="E5" s="49" t="s">
        <v>1</v>
      </c>
      <c r="F5" s="49"/>
      <c r="G5" s="49"/>
      <c r="H5" s="49"/>
      <c r="I5" s="49"/>
      <c r="J5" s="49"/>
      <c r="K5" s="49"/>
      <c r="L5" s="49"/>
      <c r="M5" s="49"/>
      <c r="N5" s="49"/>
    </row>
    <row r="6" spans="1:15" ht="85.5" customHeight="1" x14ac:dyDescent="0.2">
      <c r="A6" s="44"/>
      <c r="B6" s="44"/>
      <c r="C6" s="44"/>
      <c r="D6" s="46"/>
      <c r="E6" s="33" t="s">
        <v>110</v>
      </c>
      <c r="F6" s="33" t="s">
        <v>103</v>
      </c>
      <c r="G6" s="33" t="s">
        <v>116</v>
      </c>
      <c r="H6" s="33" t="s">
        <v>2</v>
      </c>
      <c r="I6" s="33" t="s">
        <v>111</v>
      </c>
      <c r="J6" s="33" t="s">
        <v>112</v>
      </c>
      <c r="K6" s="33" t="s">
        <v>109</v>
      </c>
      <c r="L6" s="33" t="s">
        <v>118</v>
      </c>
      <c r="M6" s="33" t="s">
        <v>107</v>
      </c>
      <c r="N6" s="37" t="s">
        <v>108</v>
      </c>
    </row>
    <row r="7" spans="1:15" s="15" customFormat="1" ht="5.0999999999999996" customHeight="1" x14ac:dyDescent="0.2">
      <c r="D7" s="34"/>
      <c r="E7" s="35"/>
      <c r="F7" s="35"/>
      <c r="G7" s="35"/>
      <c r="H7" s="35"/>
      <c r="I7" s="35"/>
      <c r="J7" s="35"/>
      <c r="K7" s="35"/>
      <c r="L7" s="35"/>
      <c r="M7" s="35"/>
      <c r="N7" s="36"/>
      <c r="O7" s="16"/>
    </row>
    <row r="8" spans="1:15" s="15" customFormat="1" ht="20.100000000000001" customHeight="1" x14ac:dyDescent="0.2">
      <c r="A8" s="41" t="s">
        <v>92</v>
      </c>
      <c r="B8" s="41"/>
      <c r="C8" s="42"/>
      <c r="D8" s="19">
        <f t="shared" ref="D8:N8" si="0">SUM(D9:D27)</f>
        <v>53132</v>
      </c>
      <c r="E8" s="19">
        <f t="shared" si="0"/>
        <v>44565</v>
      </c>
      <c r="F8" s="19">
        <f t="shared" si="0"/>
        <v>5336</v>
      </c>
      <c r="G8" s="19">
        <f t="shared" si="0"/>
        <v>1201</v>
      </c>
      <c r="H8" s="19">
        <f t="shared" si="0"/>
        <v>1208</v>
      </c>
      <c r="I8" s="19">
        <f t="shared" si="0"/>
        <v>231</v>
      </c>
      <c r="J8" s="19">
        <f t="shared" si="0"/>
        <v>435</v>
      </c>
      <c r="K8" s="19">
        <f t="shared" si="0"/>
        <v>66</v>
      </c>
      <c r="L8" s="19">
        <f t="shared" si="0"/>
        <v>30</v>
      </c>
      <c r="M8" s="19">
        <f t="shared" si="0"/>
        <v>23</v>
      </c>
      <c r="N8" s="20">
        <f t="shared" si="0"/>
        <v>37</v>
      </c>
      <c r="O8" s="16"/>
    </row>
    <row r="9" spans="1:15" s="15" customFormat="1" ht="17.25" customHeight="1" x14ac:dyDescent="0.2">
      <c r="C9" s="4" t="s">
        <v>80</v>
      </c>
      <c r="D9" s="19">
        <f>SUM(E9:N9)</f>
        <v>6495</v>
      </c>
      <c r="E9" s="20">
        <f t="shared" ref="E9:N9" si="1">SUM(E35,E55,E73,E79,E102,E120,E134)</f>
        <v>5406</v>
      </c>
      <c r="F9" s="20">
        <f t="shared" si="1"/>
        <v>558</v>
      </c>
      <c r="G9" s="20">
        <f t="shared" si="1"/>
        <v>245</v>
      </c>
      <c r="H9" s="20">
        <f t="shared" si="1"/>
        <v>151</v>
      </c>
      <c r="I9" s="20">
        <f t="shared" si="1"/>
        <v>54</v>
      </c>
      <c r="J9" s="20">
        <f t="shared" si="1"/>
        <v>59</v>
      </c>
      <c r="K9" s="20">
        <f t="shared" si="1"/>
        <v>6</v>
      </c>
      <c r="L9" s="20">
        <f t="shared" si="1"/>
        <v>10</v>
      </c>
      <c r="M9" s="20">
        <f t="shared" si="1"/>
        <v>1</v>
      </c>
      <c r="N9" s="20">
        <f t="shared" si="1"/>
        <v>5</v>
      </c>
      <c r="O9" s="16"/>
    </row>
    <row r="10" spans="1:15" s="15" customFormat="1" ht="17.100000000000001" customHeight="1" x14ac:dyDescent="0.2">
      <c r="C10" s="4" t="s">
        <v>101</v>
      </c>
      <c r="D10" s="19">
        <f t="shared" ref="D10:D27" si="2">SUM(E10:N10)</f>
        <v>2552</v>
      </c>
      <c r="E10" s="20">
        <f t="shared" ref="E10:N10" si="3">SUM(E44,E103)</f>
        <v>2274</v>
      </c>
      <c r="F10" s="20">
        <f t="shared" si="3"/>
        <v>181</v>
      </c>
      <c r="G10" s="20">
        <f t="shared" si="3"/>
        <v>21</v>
      </c>
      <c r="H10" s="20">
        <f t="shared" si="3"/>
        <v>41</v>
      </c>
      <c r="I10" s="20">
        <f t="shared" si="3"/>
        <v>5</v>
      </c>
      <c r="J10" s="20">
        <f t="shared" si="3"/>
        <v>21</v>
      </c>
      <c r="K10" s="20">
        <f t="shared" si="3"/>
        <v>6</v>
      </c>
      <c r="L10" s="20">
        <f t="shared" si="3"/>
        <v>1</v>
      </c>
      <c r="M10" s="20">
        <f t="shared" si="3"/>
        <v>0</v>
      </c>
      <c r="N10" s="20">
        <f t="shared" si="3"/>
        <v>2</v>
      </c>
      <c r="O10" s="16"/>
    </row>
    <row r="11" spans="1:15" s="15" customFormat="1" ht="17.100000000000001" customHeight="1" x14ac:dyDescent="0.2">
      <c r="C11" s="3" t="s">
        <v>121</v>
      </c>
      <c r="D11" s="19">
        <f t="shared" si="2"/>
        <v>141</v>
      </c>
      <c r="E11" s="20">
        <f>SUM(E123)</f>
        <v>104</v>
      </c>
      <c r="F11" s="20">
        <f t="shared" ref="F11:N11" si="4">SUM(F123)</f>
        <v>32</v>
      </c>
      <c r="G11" s="20">
        <f t="shared" si="4"/>
        <v>0</v>
      </c>
      <c r="H11" s="20">
        <f t="shared" si="4"/>
        <v>0</v>
      </c>
      <c r="I11" s="20">
        <f t="shared" si="4"/>
        <v>2</v>
      </c>
      <c r="J11" s="20">
        <f t="shared" si="4"/>
        <v>3</v>
      </c>
      <c r="K11" s="20">
        <f t="shared" si="4"/>
        <v>0</v>
      </c>
      <c r="L11" s="20">
        <f t="shared" si="4"/>
        <v>0</v>
      </c>
      <c r="M11" s="20">
        <f t="shared" si="4"/>
        <v>0</v>
      </c>
      <c r="N11" s="20">
        <f t="shared" si="4"/>
        <v>0</v>
      </c>
      <c r="O11" s="16"/>
    </row>
    <row r="12" spans="1:15" s="15" customFormat="1" ht="17.100000000000001" customHeight="1" x14ac:dyDescent="0.2">
      <c r="C12" s="24" t="s">
        <v>104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9"/>
      <c r="O12" s="16"/>
    </row>
    <row r="13" spans="1:15" s="15" customFormat="1" ht="14.25" customHeight="1" x14ac:dyDescent="0.2">
      <c r="C13" s="1" t="s">
        <v>93</v>
      </c>
      <c r="D13" s="19">
        <f>SUM(E13:N13)</f>
        <v>415</v>
      </c>
      <c r="E13" s="20">
        <f t="shared" ref="E13:N13" si="5">SUM(E81,E92)</f>
        <v>331</v>
      </c>
      <c r="F13" s="20">
        <f t="shared" si="5"/>
        <v>43</v>
      </c>
      <c r="G13" s="20">
        <f t="shared" si="5"/>
        <v>31</v>
      </c>
      <c r="H13" s="20">
        <f t="shared" si="5"/>
        <v>3</v>
      </c>
      <c r="I13" s="20">
        <f t="shared" si="5"/>
        <v>2</v>
      </c>
      <c r="J13" s="20">
        <f t="shared" si="5"/>
        <v>4</v>
      </c>
      <c r="K13" s="20">
        <f t="shared" si="5"/>
        <v>1</v>
      </c>
      <c r="L13" s="20">
        <f t="shared" si="5"/>
        <v>0</v>
      </c>
      <c r="M13" s="20">
        <f t="shared" si="5"/>
        <v>0</v>
      </c>
      <c r="N13" s="20">
        <f t="shared" si="5"/>
        <v>0</v>
      </c>
      <c r="O13" s="16"/>
    </row>
    <row r="14" spans="1:15" s="15" customFormat="1" ht="17.100000000000001" customHeight="1" x14ac:dyDescent="0.2">
      <c r="C14" s="10" t="s">
        <v>102</v>
      </c>
      <c r="D14" s="19">
        <f>SUM(E14:N14)</f>
        <v>819</v>
      </c>
      <c r="E14" s="20">
        <f t="shared" ref="E14:N14" si="6">SUM(E121)</f>
        <v>674</v>
      </c>
      <c r="F14" s="20">
        <f t="shared" si="6"/>
        <v>78</v>
      </c>
      <c r="G14" s="20">
        <f t="shared" si="6"/>
        <v>30</v>
      </c>
      <c r="H14" s="20">
        <f t="shared" si="6"/>
        <v>12</v>
      </c>
      <c r="I14" s="20">
        <f t="shared" si="6"/>
        <v>15</v>
      </c>
      <c r="J14" s="20">
        <f t="shared" si="6"/>
        <v>9</v>
      </c>
      <c r="K14" s="20">
        <f t="shared" si="6"/>
        <v>1</v>
      </c>
      <c r="L14" s="20">
        <f t="shared" si="6"/>
        <v>0</v>
      </c>
      <c r="M14" s="20">
        <f t="shared" si="6"/>
        <v>0</v>
      </c>
      <c r="N14" s="20">
        <f t="shared" si="6"/>
        <v>0</v>
      </c>
      <c r="O14" s="16"/>
    </row>
    <row r="15" spans="1:15" s="15" customFormat="1" ht="17.100000000000001" customHeight="1" x14ac:dyDescent="0.2">
      <c r="C15" s="4" t="s">
        <v>100</v>
      </c>
      <c r="D15" s="19">
        <f>SUM(E15:N15)</f>
        <v>346</v>
      </c>
      <c r="E15" s="20">
        <f t="shared" ref="E15:N15" si="7">SUM(E45,E104)</f>
        <v>207</v>
      </c>
      <c r="F15" s="20">
        <f t="shared" si="7"/>
        <v>94</v>
      </c>
      <c r="G15" s="20">
        <f t="shared" si="7"/>
        <v>25</v>
      </c>
      <c r="H15" s="20">
        <f t="shared" si="7"/>
        <v>5</v>
      </c>
      <c r="I15" s="20">
        <f t="shared" si="7"/>
        <v>7</v>
      </c>
      <c r="J15" s="20">
        <f t="shared" si="7"/>
        <v>8</v>
      </c>
      <c r="K15" s="20">
        <f t="shared" si="7"/>
        <v>0</v>
      </c>
      <c r="L15" s="20">
        <f t="shared" si="7"/>
        <v>0</v>
      </c>
      <c r="M15" s="20">
        <f t="shared" si="7"/>
        <v>0</v>
      </c>
      <c r="N15" s="20">
        <f t="shared" si="7"/>
        <v>0</v>
      </c>
      <c r="O15" s="16"/>
    </row>
    <row r="16" spans="1:15" s="15" customFormat="1" ht="17.100000000000001" customHeight="1" x14ac:dyDescent="0.2">
      <c r="C16" s="1" t="s">
        <v>73</v>
      </c>
      <c r="D16" s="19">
        <f t="shared" si="2"/>
        <v>21059</v>
      </c>
      <c r="E16" s="20">
        <f>SUM(E105)</f>
        <v>18652</v>
      </c>
      <c r="F16" s="20">
        <f t="shared" ref="F16:N16" si="8">SUM(F105)</f>
        <v>1600</v>
      </c>
      <c r="G16" s="20">
        <f t="shared" si="8"/>
        <v>135</v>
      </c>
      <c r="H16" s="20">
        <f t="shared" si="8"/>
        <v>398</v>
      </c>
      <c r="I16" s="20">
        <f t="shared" si="8"/>
        <v>69</v>
      </c>
      <c r="J16" s="20">
        <f t="shared" si="8"/>
        <v>143</v>
      </c>
      <c r="K16" s="20">
        <f t="shared" si="8"/>
        <v>28</v>
      </c>
      <c r="L16" s="20">
        <f t="shared" si="8"/>
        <v>6</v>
      </c>
      <c r="M16" s="20">
        <f t="shared" si="8"/>
        <v>12</v>
      </c>
      <c r="N16" s="20">
        <f t="shared" si="8"/>
        <v>16</v>
      </c>
      <c r="O16" s="16"/>
    </row>
    <row r="17" spans="1:16" s="15" customFormat="1" ht="17.100000000000001" customHeight="1" x14ac:dyDescent="0.2">
      <c r="C17" s="1" t="s">
        <v>74</v>
      </c>
      <c r="D17" s="19">
        <f t="shared" si="2"/>
        <v>3434</v>
      </c>
      <c r="E17" s="20">
        <f>SUM(E106)</f>
        <v>2993</v>
      </c>
      <c r="F17" s="20">
        <f t="shared" ref="F17:N17" si="9">SUM(F106)</f>
        <v>321</v>
      </c>
      <c r="G17" s="20">
        <f t="shared" si="9"/>
        <v>15</v>
      </c>
      <c r="H17" s="20">
        <f t="shared" si="9"/>
        <v>74</v>
      </c>
      <c r="I17" s="20">
        <f t="shared" si="9"/>
        <v>7</v>
      </c>
      <c r="J17" s="20">
        <f t="shared" si="9"/>
        <v>16</v>
      </c>
      <c r="K17" s="20">
        <f t="shared" si="9"/>
        <v>1</v>
      </c>
      <c r="L17" s="20">
        <f t="shared" si="9"/>
        <v>1</v>
      </c>
      <c r="M17" s="20">
        <f t="shared" si="9"/>
        <v>3</v>
      </c>
      <c r="N17" s="20">
        <f t="shared" si="9"/>
        <v>3</v>
      </c>
      <c r="O17" s="16"/>
    </row>
    <row r="18" spans="1:16" s="15" customFormat="1" ht="17.100000000000001" customHeight="1" x14ac:dyDescent="0.2">
      <c r="C18" s="1" t="s">
        <v>75</v>
      </c>
      <c r="D18" s="19">
        <f t="shared" si="2"/>
        <v>1607</v>
      </c>
      <c r="E18" s="20">
        <f>SUM(E46)</f>
        <v>1387</v>
      </c>
      <c r="F18" s="20">
        <f t="shared" ref="F18:N18" si="10">SUM(F46)</f>
        <v>143</v>
      </c>
      <c r="G18" s="20">
        <f t="shared" si="10"/>
        <v>39</v>
      </c>
      <c r="H18" s="20">
        <f t="shared" si="10"/>
        <v>32</v>
      </c>
      <c r="I18" s="20">
        <f t="shared" si="10"/>
        <v>4</v>
      </c>
      <c r="J18" s="20">
        <f t="shared" si="10"/>
        <v>1</v>
      </c>
      <c r="K18" s="20">
        <f t="shared" si="10"/>
        <v>1</v>
      </c>
      <c r="L18" s="20">
        <f t="shared" si="10"/>
        <v>0</v>
      </c>
      <c r="M18" s="20">
        <f t="shared" si="10"/>
        <v>0</v>
      </c>
      <c r="N18" s="20">
        <f t="shared" si="10"/>
        <v>0</v>
      </c>
      <c r="O18" s="16"/>
    </row>
    <row r="19" spans="1:16" s="15" customFormat="1" ht="17.100000000000001" customHeight="1" x14ac:dyDescent="0.2">
      <c r="C19" s="1" t="s">
        <v>106</v>
      </c>
      <c r="D19" s="19">
        <f t="shared" si="2"/>
        <v>797</v>
      </c>
      <c r="E19" s="20">
        <f>SUM(E122)</f>
        <v>674</v>
      </c>
      <c r="F19" s="20">
        <f t="shared" ref="F19:G19" si="11">SUM(F122)</f>
        <v>78</v>
      </c>
      <c r="G19" s="20">
        <f t="shared" si="11"/>
        <v>15</v>
      </c>
      <c r="H19" s="20">
        <f t="shared" ref="H19:N19" si="12">SUM(H122)</f>
        <v>20</v>
      </c>
      <c r="I19" s="20">
        <f t="shared" si="12"/>
        <v>5</v>
      </c>
      <c r="J19" s="20">
        <f t="shared" si="12"/>
        <v>3</v>
      </c>
      <c r="K19" s="20">
        <f t="shared" si="12"/>
        <v>1</v>
      </c>
      <c r="L19" s="20">
        <f t="shared" si="12"/>
        <v>0</v>
      </c>
      <c r="M19" s="20">
        <f t="shared" si="12"/>
        <v>0</v>
      </c>
      <c r="N19" s="20">
        <f t="shared" si="12"/>
        <v>1</v>
      </c>
      <c r="O19" s="16"/>
    </row>
    <row r="20" spans="1:16" s="15" customFormat="1" ht="17.100000000000001" customHeight="1" x14ac:dyDescent="0.2">
      <c r="C20" s="1" t="s">
        <v>76</v>
      </c>
      <c r="D20" s="19">
        <f t="shared" si="2"/>
        <v>349</v>
      </c>
      <c r="E20" s="20">
        <f t="shared" ref="E20:F23" si="13">SUM(E107)</f>
        <v>311</v>
      </c>
      <c r="F20" s="20">
        <f t="shared" si="13"/>
        <v>19</v>
      </c>
      <c r="G20" s="20">
        <f t="shared" ref="G20:N20" si="14">SUM(G107)</f>
        <v>3</v>
      </c>
      <c r="H20" s="20">
        <f t="shared" si="14"/>
        <v>9</v>
      </c>
      <c r="I20" s="20">
        <f t="shared" si="14"/>
        <v>2</v>
      </c>
      <c r="J20" s="20">
        <f t="shared" si="14"/>
        <v>3</v>
      </c>
      <c r="K20" s="20">
        <f t="shared" si="14"/>
        <v>1</v>
      </c>
      <c r="L20" s="20">
        <f t="shared" si="14"/>
        <v>0</v>
      </c>
      <c r="M20" s="20">
        <f t="shared" si="14"/>
        <v>1</v>
      </c>
      <c r="N20" s="20">
        <f t="shared" si="14"/>
        <v>0</v>
      </c>
      <c r="O20" s="16"/>
    </row>
    <row r="21" spans="1:16" s="15" customFormat="1" ht="17.100000000000001" customHeight="1" x14ac:dyDescent="0.2">
      <c r="C21" s="1" t="s">
        <v>123</v>
      </c>
      <c r="D21" s="19">
        <f t="shared" si="2"/>
        <v>108</v>
      </c>
      <c r="E21" s="20">
        <f t="shared" si="13"/>
        <v>77</v>
      </c>
      <c r="F21" s="20">
        <f t="shared" si="13"/>
        <v>17</v>
      </c>
      <c r="G21" s="20">
        <f t="shared" ref="G21:N21" si="15">SUM(G108)</f>
        <v>3</v>
      </c>
      <c r="H21" s="20">
        <f t="shared" si="15"/>
        <v>2</v>
      </c>
      <c r="I21" s="20">
        <f t="shared" si="15"/>
        <v>1</v>
      </c>
      <c r="J21" s="20">
        <f t="shared" si="15"/>
        <v>7</v>
      </c>
      <c r="K21" s="20">
        <f t="shared" si="15"/>
        <v>0</v>
      </c>
      <c r="L21" s="20">
        <f t="shared" si="15"/>
        <v>1</v>
      </c>
      <c r="M21" s="20">
        <f t="shared" si="15"/>
        <v>0</v>
      </c>
      <c r="N21" s="20">
        <f t="shared" si="15"/>
        <v>0</v>
      </c>
      <c r="O21" s="16"/>
    </row>
    <row r="22" spans="1:16" s="15" customFormat="1" ht="17.100000000000001" customHeight="1" x14ac:dyDescent="0.2">
      <c r="C22" s="14" t="s">
        <v>119</v>
      </c>
      <c r="D22" s="19">
        <f t="shared" si="2"/>
        <v>492</v>
      </c>
      <c r="E22" s="20">
        <f t="shared" si="13"/>
        <v>334</v>
      </c>
      <c r="F22" s="20">
        <f t="shared" si="13"/>
        <v>112</v>
      </c>
      <c r="G22" s="20">
        <f t="shared" ref="G22:N22" si="16">SUM(G109)</f>
        <v>16</v>
      </c>
      <c r="H22" s="20">
        <f t="shared" si="16"/>
        <v>1</v>
      </c>
      <c r="I22" s="20">
        <f t="shared" si="16"/>
        <v>8</v>
      </c>
      <c r="J22" s="20">
        <f t="shared" si="16"/>
        <v>20</v>
      </c>
      <c r="K22" s="20">
        <f t="shared" si="16"/>
        <v>1</v>
      </c>
      <c r="L22" s="20">
        <f t="shared" si="16"/>
        <v>0</v>
      </c>
      <c r="M22" s="20">
        <f t="shared" si="16"/>
        <v>0</v>
      </c>
      <c r="N22" s="20">
        <f t="shared" si="16"/>
        <v>0</v>
      </c>
      <c r="O22" s="16"/>
    </row>
    <row r="23" spans="1:16" s="15" customFormat="1" ht="17.100000000000001" customHeight="1" x14ac:dyDescent="0.2">
      <c r="C23" s="1" t="s">
        <v>77</v>
      </c>
      <c r="D23" s="19">
        <f t="shared" si="2"/>
        <v>467</v>
      </c>
      <c r="E23" s="20">
        <f t="shared" si="13"/>
        <v>373</v>
      </c>
      <c r="F23" s="20">
        <f t="shared" si="13"/>
        <v>78</v>
      </c>
      <c r="G23" s="20">
        <f t="shared" ref="G23:N23" si="17">SUM(G110)</f>
        <v>6</v>
      </c>
      <c r="H23" s="20">
        <f t="shared" si="17"/>
        <v>1</v>
      </c>
      <c r="I23" s="20">
        <f t="shared" si="17"/>
        <v>6</v>
      </c>
      <c r="J23" s="20">
        <f t="shared" si="17"/>
        <v>3</v>
      </c>
      <c r="K23" s="20">
        <f t="shared" si="17"/>
        <v>0</v>
      </c>
      <c r="L23" s="20">
        <f t="shared" si="17"/>
        <v>0</v>
      </c>
      <c r="M23" s="20">
        <f t="shared" si="17"/>
        <v>0</v>
      </c>
      <c r="N23" s="20">
        <f t="shared" si="17"/>
        <v>0</v>
      </c>
      <c r="O23" s="16"/>
    </row>
    <row r="24" spans="1:16" s="15" customFormat="1" ht="17.100000000000001" customHeight="1" x14ac:dyDescent="0.2">
      <c r="C24" s="1" t="s">
        <v>79</v>
      </c>
      <c r="D24" s="19">
        <f t="shared" si="2"/>
        <v>135</v>
      </c>
      <c r="E24" s="20">
        <f t="shared" ref="E24:N24" si="18">SUM(E111,E124)</f>
        <v>130</v>
      </c>
      <c r="F24" s="20">
        <f t="shared" si="18"/>
        <v>4</v>
      </c>
      <c r="G24" s="20">
        <f t="shared" si="18"/>
        <v>1</v>
      </c>
      <c r="H24" s="20">
        <f t="shared" si="18"/>
        <v>0</v>
      </c>
      <c r="I24" s="20">
        <f t="shared" si="18"/>
        <v>0</v>
      </c>
      <c r="J24" s="20">
        <f t="shared" si="18"/>
        <v>0</v>
      </c>
      <c r="K24" s="20">
        <f t="shared" si="18"/>
        <v>0</v>
      </c>
      <c r="L24" s="20">
        <f t="shared" si="18"/>
        <v>0</v>
      </c>
      <c r="M24" s="20">
        <f t="shared" si="18"/>
        <v>0</v>
      </c>
      <c r="N24" s="20">
        <f t="shared" si="18"/>
        <v>0</v>
      </c>
      <c r="O24" s="16"/>
    </row>
    <row r="25" spans="1:16" s="15" customFormat="1" ht="17.100000000000001" customHeight="1" x14ac:dyDescent="0.2">
      <c r="C25" s="1" t="s">
        <v>99</v>
      </c>
      <c r="D25" s="19">
        <f t="shared" si="2"/>
        <v>8</v>
      </c>
      <c r="E25" s="20">
        <f t="shared" ref="E25:N25" si="19">SUM(E113,E125)</f>
        <v>8</v>
      </c>
      <c r="F25" s="20">
        <f t="shared" si="19"/>
        <v>0</v>
      </c>
      <c r="G25" s="20">
        <f t="shared" si="19"/>
        <v>0</v>
      </c>
      <c r="H25" s="20">
        <f t="shared" si="19"/>
        <v>0</v>
      </c>
      <c r="I25" s="20">
        <f t="shared" si="19"/>
        <v>0</v>
      </c>
      <c r="J25" s="20">
        <f t="shared" si="19"/>
        <v>0</v>
      </c>
      <c r="K25" s="20">
        <f t="shared" si="19"/>
        <v>0</v>
      </c>
      <c r="L25" s="20">
        <f t="shared" si="19"/>
        <v>0</v>
      </c>
      <c r="M25" s="20">
        <f t="shared" si="19"/>
        <v>0</v>
      </c>
      <c r="N25" s="20">
        <f t="shared" si="19"/>
        <v>0</v>
      </c>
      <c r="O25" s="16"/>
    </row>
    <row r="26" spans="1:16" s="15" customFormat="1" ht="17.100000000000001" customHeight="1" x14ac:dyDescent="0.2">
      <c r="C26" s="1" t="s">
        <v>78</v>
      </c>
      <c r="D26" s="19">
        <f t="shared" si="2"/>
        <v>896</v>
      </c>
      <c r="E26" s="20">
        <f t="shared" ref="E26:N26" si="20">SUM(E114,E126)</f>
        <v>762</v>
      </c>
      <c r="F26" s="20">
        <f t="shared" si="20"/>
        <v>87</v>
      </c>
      <c r="G26" s="20">
        <f t="shared" si="20"/>
        <v>22</v>
      </c>
      <c r="H26" s="20">
        <f t="shared" si="20"/>
        <v>4</v>
      </c>
      <c r="I26" s="20">
        <f t="shared" si="20"/>
        <v>7</v>
      </c>
      <c r="J26" s="20">
        <f t="shared" si="20"/>
        <v>13</v>
      </c>
      <c r="K26" s="20">
        <f t="shared" si="20"/>
        <v>0</v>
      </c>
      <c r="L26" s="20">
        <f t="shared" si="20"/>
        <v>0</v>
      </c>
      <c r="M26" s="20">
        <f t="shared" si="20"/>
        <v>0</v>
      </c>
      <c r="N26" s="20">
        <f t="shared" si="20"/>
        <v>1</v>
      </c>
      <c r="O26" s="16"/>
      <c r="P26" s="26"/>
    </row>
    <row r="27" spans="1:16" s="15" customFormat="1" ht="17.100000000000001" customHeight="1" x14ac:dyDescent="0.2">
      <c r="C27" s="4" t="s">
        <v>114</v>
      </c>
      <c r="D27" s="19">
        <f t="shared" si="2"/>
        <v>13012</v>
      </c>
      <c r="E27" s="20">
        <f t="shared" ref="E27:N27" si="21">SUM(E29,E36,E47,E56,E74,E82,E93,E115,E127,E135,E149,E152)</f>
        <v>9868</v>
      </c>
      <c r="F27" s="20">
        <f t="shared" si="21"/>
        <v>1891</v>
      </c>
      <c r="G27" s="20">
        <f t="shared" si="21"/>
        <v>594</v>
      </c>
      <c r="H27" s="20">
        <f t="shared" si="21"/>
        <v>455</v>
      </c>
      <c r="I27" s="20">
        <f t="shared" si="21"/>
        <v>37</v>
      </c>
      <c r="J27" s="20">
        <f t="shared" si="21"/>
        <v>122</v>
      </c>
      <c r="K27" s="20">
        <f t="shared" si="21"/>
        <v>19</v>
      </c>
      <c r="L27" s="20">
        <f t="shared" si="21"/>
        <v>11</v>
      </c>
      <c r="M27" s="20">
        <f t="shared" si="21"/>
        <v>6</v>
      </c>
      <c r="N27" s="20">
        <f t="shared" si="21"/>
        <v>9</v>
      </c>
      <c r="O27" s="16"/>
    </row>
    <row r="28" spans="1:16" s="15" customFormat="1" ht="21" customHeight="1" x14ac:dyDescent="0.2">
      <c r="A28" s="1" t="s">
        <v>4</v>
      </c>
      <c r="C28" s="1"/>
      <c r="D28" s="19">
        <f>SUM(D30:D33)</f>
        <v>479</v>
      </c>
      <c r="E28" s="19">
        <f t="shared" ref="E28:N28" si="22">SUM(E30:E33)</f>
        <v>256</v>
      </c>
      <c r="F28" s="19">
        <f t="shared" si="22"/>
        <v>111</v>
      </c>
      <c r="G28" s="19">
        <f t="shared" si="22"/>
        <v>62</v>
      </c>
      <c r="H28" s="19">
        <f t="shared" si="22"/>
        <v>40</v>
      </c>
      <c r="I28" s="20">
        <f t="shared" si="22"/>
        <v>5</v>
      </c>
      <c r="J28" s="20">
        <f t="shared" si="22"/>
        <v>2</v>
      </c>
      <c r="K28" s="20">
        <f t="shared" si="22"/>
        <v>0</v>
      </c>
      <c r="L28" s="20">
        <f t="shared" si="22"/>
        <v>3</v>
      </c>
      <c r="M28" s="20">
        <f t="shared" si="22"/>
        <v>0</v>
      </c>
      <c r="N28" s="20">
        <f t="shared" si="22"/>
        <v>0</v>
      </c>
      <c r="O28" s="16"/>
    </row>
    <row r="29" spans="1:16" s="15" customFormat="1" ht="17.100000000000001" customHeight="1" x14ac:dyDescent="0.2">
      <c r="C29" s="4" t="s">
        <v>114</v>
      </c>
      <c r="D29" s="19">
        <f>SUM(E29:N29)</f>
        <v>479</v>
      </c>
      <c r="E29" s="21">
        <v>256</v>
      </c>
      <c r="F29" s="22">
        <v>111</v>
      </c>
      <c r="G29" s="22">
        <v>62</v>
      </c>
      <c r="H29" s="22">
        <v>40</v>
      </c>
      <c r="I29" s="22">
        <v>5</v>
      </c>
      <c r="J29" s="22">
        <v>2</v>
      </c>
      <c r="K29" s="22" t="s">
        <v>115</v>
      </c>
      <c r="L29" s="22">
        <v>3</v>
      </c>
      <c r="M29" s="22" t="s">
        <v>115</v>
      </c>
      <c r="N29" s="21" t="s">
        <v>115</v>
      </c>
      <c r="O29" s="16"/>
    </row>
    <row r="30" spans="1:16" s="15" customFormat="1" ht="17.100000000000001" customHeight="1" x14ac:dyDescent="0.2">
      <c r="B30" s="4" t="s">
        <v>4</v>
      </c>
      <c r="D30" s="19">
        <f>SUM(E30:N30)</f>
        <v>37</v>
      </c>
      <c r="E30" s="21">
        <v>18</v>
      </c>
      <c r="F30" s="22">
        <v>16</v>
      </c>
      <c r="G30" s="22" t="s">
        <v>115</v>
      </c>
      <c r="H30" s="21">
        <v>2</v>
      </c>
      <c r="I30" s="21">
        <v>1</v>
      </c>
      <c r="J30" s="21" t="s">
        <v>115</v>
      </c>
      <c r="K30" s="21" t="s">
        <v>115</v>
      </c>
      <c r="L30" s="21" t="s">
        <v>115</v>
      </c>
      <c r="M30" s="21" t="s">
        <v>115</v>
      </c>
      <c r="N30" s="21" t="s">
        <v>115</v>
      </c>
      <c r="O30" s="16"/>
    </row>
    <row r="31" spans="1:16" s="15" customFormat="1" ht="17.100000000000001" customHeight="1" x14ac:dyDescent="0.2">
      <c r="B31" s="4" t="s">
        <v>26</v>
      </c>
      <c r="D31" s="19">
        <f t="shared" ref="D31:D33" si="23">SUM(E31:N31)</f>
        <v>288</v>
      </c>
      <c r="E31" s="21">
        <v>169</v>
      </c>
      <c r="F31" s="22">
        <v>60</v>
      </c>
      <c r="G31" s="22">
        <v>26</v>
      </c>
      <c r="H31" s="22">
        <v>29</v>
      </c>
      <c r="I31" s="22">
        <v>2</v>
      </c>
      <c r="J31" s="22" t="s">
        <v>115</v>
      </c>
      <c r="K31" s="22" t="s">
        <v>115</v>
      </c>
      <c r="L31" s="22">
        <v>2</v>
      </c>
      <c r="M31" s="22" t="s">
        <v>115</v>
      </c>
      <c r="N31" s="21" t="s">
        <v>115</v>
      </c>
      <c r="O31" s="16"/>
    </row>
    <row r="32" spans="1:16" s="15" customFormat="1" ht="17.100000000000001" customHeight="1" x14ac:dyDescent="0.2">
      <c r="B32" s="4" t="s">
        <v>25</v>
      </c>
      <c r="D32" s="19">
        <f t="shared" si="23"/>
        <v>73</v>
      </c>
      <c r="E32" s="21">
        <v>34</v>
      </c>
      <c r="F32" s="22">
        <v>15</v>
      </c>
      <c r="G32" s="22">
        <v>20</v>
      </c>
      <c r="H32" s="22">
        <v>2</v>
      </c>
      <c r="I32" s="22">
        <v>1</v>
      </c>
      <c r="J32" s="22">
        <v>1</v>
      </c>
      <c r="K32" s="22" t="s">
        <v>115</v>
      </c>
      <c r="L32" s="22" t="s">
        <v>115</v>
      </c>
      <c r="M32" s="22" t="s">
        <v>115</v>
      </c>
      <c r="N32" s="21" t="s">
        <v>115</v>
      </c>
      <c r="O32" s="16"/>
    </row>
    <row r="33" spans="1:15" s="15" customFormat="1" ht="17.100000000000001" customHeight="1" x14ac:dyDescent="0.2">
      <c r="B33" s="4" t="s">
        <v>24</v>
      </c>
      <c r="D33" s="19">
        <f t="shared" si="23"/>
        <v>81</v>
      </c>
      <c r="E33" s="21">
        <v>35</v>
      </c>
      <c r="F33" s="22">
        <v>20</v>
      </c>
      <c r="G33" s="22">
        <v>16</v>
      </c>
      <c r="H33" s="22">
        <v>7</v>
      </c>
      <c r="I33" s="22">
        <v>1</v>
      </c>
      <c r="J33" s="22">
        <v>1</v>
      </c>
      <c r="K33" s="22" t="s">
        <v>115</v>
      </c>
      <c r="L33" s="22">
        <v>1</v>
      </c>
      <c r="M33" s="22" t="s">
        <v>115</v>
      </c>
      <c r="N33" s="21" t="s">
        <v>115</v>
      </c>
      <c r="O33" s="16"/>
    </row>
    <row r="34" spans="1:15" s="15" customFormat="1" ht="18.95" customHeight="1" x14ac:dyDescent="0.2">
      <c r="A34" s="4" t="s">
        <v>6</v>
      </c>
      <c r="B34" s="3"/>
      <c r="D34" s="19">
        <f>SUM(D37:D42)</f>
        <v>1672</v>
      </c>
      <c r="E34" s="19">
        <f>SUM(E37:E42)</f>
        <v>1159</v>
      </c>
      <c r="F34" s="19">
        <f t="shared" ref="F34:N34" si="24">SUM(F37:F42)</f>
        <v>274</v>
      </c>
      <c r="G34" s="19">
        <f t="shared" si="24"/>
        <v>157</v>
      </c>
      <c r="H34" s="19">
        <f t="shared" si="24"/>
        <v>55</v>
      </c>
      <c r="I34" s="20">
        <f t="shared" si="24"/>
        <v>11</v>
      </c>
      <c r="J34" s="20">
        <f t="shared" si="24"/>
        <v>8</v>
      </c>
      <c r="K34" s="20">
        <f t="shared" si="24"/>
        <v>5</v>
      </c>
      <c r="L34" s="20">
        <f t="shared" si="24"/>
        <v>0</v>
      </c>
      <c r="M34" s="20">
        <f t="shared" si="24"/>
        <v>0</v>
      </c>
      <c r="N34" s="20">
        <f t="shared" si="24"/>
        <v>3</v>
      </c>
      <c r="O34" s="16"/>
    </row>
    <row r="35" spans="1:15" s="15" customFormat="1" ht="17.100000000000001" customHeight="1" x14ac:dyDescent="0.2">
      <c r="C35" s="4" t="s">
        <v>80</v>
      </c>
      <c r="D35" s="19">
        <f>SUM(E35:N35)</f>
        <v>765</v>
      </c>
      <c r="E35" s="21">
        <v>556</v>
      </c>
      <c r="F35" s="22">
        <v>89</v>
      </c>
      <c r="G35" s="22">
        <v>89</v>
      </c>
      <c r="H35" s="22">
        <v>12</v>
      </c>
      <c r="I35" s="21">
        <v>11</v>
      </c>
      <c r="J35" s="22">
        <v>6</v>
      </c>
      <c r="K35" s="22" t="s">
        <v>115</v>
      </c>
      <c r="L35" s="22" t="s">
        <v>115</v>
      </c>
      <c r="M35" s="21" t="s">
        <v>115</v>
      </c>
      <c r="N35" s="21">
        <v>2</v>
      </c>
      <c r="O35" s="16"/>
    </row>
    <row r="36" spans="1:15" s="15" customFormat="1" ht="17.100000000000001" customHeight="1" x14ac:dyDescent="0.2">
      <c r="C36" s="4" t="s">
        <v>114</v>
      </c>
      <c r="D36" s="19">
        <f>SUM(E36:N36)</f>
        <v>907</v>
      </c>
      <c r="E36" s="21">
        <v>603</v>
      </c>
      <c r="F36" s="22">
        <v>185</v>
      </c>
      <c r="G36" s="22">
        <v>68</v>
      </c>
      <c r="H36" s="22">
        <v>43</v>
      </c>
      <c r="I36" s="21" t="s">
        <v>115</v>
      </c>
      <c r="J36" s="22">
        <v>2</v>
      </c>
      <c r="K36" s="22">
        <v>5</v>
      </c>
      <c r="L36" s="22" t="s">
        <v>115</v>
      </c>
      <c r="M36" s="21" t="s">
        <v>115</v>
      </c>
      <c r="N36" s="21">
        <v>1</v>
      </c>
      <c r="O36" s="16"/>
    </row>
    <row r="37" spans="1:15" s="15" customFormat="1" ht="17.100000000000001" customHeight="1" x14ac:dyDescent="0.2">
      <c r="B37" s="4" t="s">
        <v>37</v>
      </c>
      <c r="C37" s="4"/>
      <c r="D37" s="19">
        <f>SUM(E37:N37)</f>
        <v>376</v>
      </c>
      <c r="E37" s="21">
        <v>296</v>
      </c>
      <c r="F37" s="22">
        <v>49</v>
      </c>
      <c r="G37" s="22">
        <v>18</v>
      </c>
      <c r="H37" s="22">
        <v>10</v>
      </c>
      <c r="I37" s="21" t="s">
        <v>115</v>
      </c>
      <c r="J37" s="22">
        <v>1</v>
      </c>
      <c r="K37" s="22">
        <v>1</v>
      </c>
      <c r="L37" s="22" t="s">
        <v>115</v>
      </c>
      <c r="M37" s="21" t="s">
        <v>115</v>
      </c>
      <c r="N37" s="21">
        <v>1</v>
      </c>
      <c r="O37" s="16"/>
    </row>
    <row r="38" spans="1:15" s="15" customFormat="1" ht="17.100000000000001" customHeight="1" x14ac:dyDescent="0.2">
      <c r="B38" s="4" t="s">
        <v>38</v>
      </c>
      <c r="C38" s="4"/>
      <c r="D38" s="19">
        <f t="shared" ref="D38:D42" si="25">SUM(E38:N38)</f>
        <v>386</v>
      </c>
      <c r="E38" s="21">
        <v>238</v>
      </c>
      <c r="F38" s="22">
        <v>86</v>
      </c>
      <c r="G38" s="22">
        <v>40</v>
      </c>
      <c r="H38" s="22">
        <v>11</v>
      </c>
      <c r="I38" s="21">
        <v>2</v>
      </c>
      <c r="J38" s="22">
        <v>5</v>
      </c>
      <c r="K38" s="22">
        <v>2</v>
      </c>
      <c r="L38" s="22" t="s">
        <v>115</v>
      </c>
      <c r="M38" s="21" t="s">
        <v>115</v>
      </c>
      <c r="N38" s="21">
        <v>2</v>
      </c>
      <c r="O38" s="16"/>
    </row>
    <row r="39" spans="1:15" s="15" customFormat="1" ht="17.100000000000001" customHeight="1" x14ac:dyDescent="0.2">
      <c r="B39" s="4" t="s">
        <v>41</v>
      </c>
      <c r="C39" s="4"/>
      <c r="D39" s="19">
        <f t="shared" si="25"/>
        <v>59</v>
      </c>
      <c r="E39" s="21">
        <v>24</v>
      </c>
      <c r="F39" s="22">
        <v>17</v>
      </c>
      <c r="G39" s="22">
        <v>14</v>
      </c>
      <c r="H39" s="22">
        <v>3</v>
      </c>
      <c r="I39" s="21" t="s">
        <v>115</v>
      </c>
      <c r="J39" s="22">
        <v>1</v>
      </c>
      <c r="K39" s="22" t="s">
        <v>115</v>
      </c>
      <c r="L39" s="22" t="s">
        <v>115</v>
      </c>
      <c r="M39" s="21" t="s">
        <v>115</v>
      </c>
      <c r="N39" s="21" t="s">
        <v>115</v>
      </c>
      <c r="O39" s="16"/>
    </row>
    <row r="40" spans="1:15" s="15" customFormat="1" ht="17.100000000000001" customHeight="1" x14ac:dyDescent="0.2">
      <c r="B40" s="4" t="s">
        <v>40</v>
      </c>
      <c r="C40" s="4"/>
      <c r="D40" s="19">
        <f t="shared" si="25"/>
        <v>128</v>
      </c>
      <c r="E40" s="21">
        <v>69</v>
      </c>
      <c r="F40" s="22">
        <v>22</v>
      </c>
      <c r="G40" s="22">
        <v>26</v>
      </c>
      <c r="H40" s="22">
        <v>3</v>
      </c>
      <c r="I40" s="21">
        <v>8</v>
      </c>
      <c r="J40" s="22" t="s">
        <v>115</v>
      </c>
      <c r="K40" s="22" t="s">
        <v>115</v>
      </c>
      <c r="L40" s="22" t="s">
        <v>115</v>
      </c>
      <c r="M40" s="21" t="s">
        <v>115</v>
      </c>
      <c r="N40" s="21" t="s">
        <v>115</v>
      </c>
      <c r="O40" s="16"/>
    </row>
    <row r="41" spans="1:15" s="15" customFormat="1" ht="17.100000000000001" customHeight="1" x14ac:dyDescent="0.2">
      <c r="B41" s="4" t="s">
        <v>42</v>
      </c>
      <c r="C41" s="3"/>
      <c r="D41" s="19">
        <f t="shared" si="25"/>
        <v>7</v>
      </c>
      <c r="E41" s="21">
        <v>4</v>
      </c>
      <c r="F41" s="22">
        <v>2</v>
      </c>
      <c r="G41" s="22">
        <v>1</v>
      </c>
      <c r="H41" s="21" t="s">
        <v>115</v>
      </c>
      <c r="I41" s="21" t="s">
        <v>115</v>
      </c>
      <c r="J41" s="22" t="s">
        <v>115</v>
      </c>
      <c r="K41" s="22" t="s">
        <v>115</v>
      </c>
      <c r="L41" s="21" t="s">
        <v>115</v>
      </c>
      <c r="M41" s="21" t="s">
        <v>115</v>
      </c>
      <c r="N41" s="21" t="s">
        <v>115</v>
      </c>
      <c r="O41" s="16"/>
    </row>
    <row r="42" spans="1:15" s="15" customFormat="1" ht="17.100000000000001" customHeight="1" x14ac:dyDescent="0.2">
      <c r="B42" s="4" t="s">
        <v>39</v>
      </c>
      <c r="C42" s="3"/>
      <c r="D42" s="19">
        <f t="shared" si="25"/>
        <v>716</v>
      </c>
      <c r="E42" s="21">
        <v>528</v>
      </c>
      <c r="F42" s="22">
        <v>98</v>
      </c>
      <c r="G42" s="22">
        <v>58</v>
      </c>
      <c r="H42" s="22">
        <v>28</v>
      </c>
      <c r="I42" s="21">
        <v>1</v>
      </c>
      <c r="J42" s="22">
        <v>1</v>
      </c>
      <c r="K42" s="22">
        <v>2</v>
      </c>
      <c r="L42" s="22" t="s">
        <v>115</v>
      </c>
      <c r="M42" s="21" t="s">
        <v>115</v>
      </c>
      <c r="N42" s="21" t="s">
        <v>115</v>
      </c>
      <c r="O42" s="16"/>
    </row>
    <row r="43" spans="1:15" s="15" customFormat="1" ht="18.95" customHeight="1" x14ac:dyDescent="0.2">
      <c r="A43" s="4" t="s">
        <v>7</v>
      </c>
      <c r="B43" s="3"/>
      <c r="D43" s="19">
        <f>SUM(D48:D53)</f>
        <v>2725</v>
      </c>
      <c r="E43" s="19">
        <f>SUM(E48:E53)</f>
        <v>2265</v>
      </c>
      <c r="F43" s="19">
        <f t="shared" ref="F43:H43" si="26">SUM(F48:F53)</f>
        <v>298</v>
      </c>
      <c r="G43" s="19">
        <f t="shared" si="26"/>
        <v>87</v>
      </c>
      <c r="H43" s="19">
        <f t="shared" si="26"/>
        <v>55</v>
      </c>
      <c r="I43" s="19">
        <f t="shared" ref="I43:N43" si="27">SUM(I48:I53)</f>
        <v>7</v>
      </c>
      <c r="J43" s="19">
        <f t="shared" si="27"/>
        <v>7</v>
      </c>
      <c r="K43" s="19">
        <f t="shared" si="27"/>
        <v>4</v>
      </c>
      <c r="L43" s="19">
        <f t="shared" si="27"/>
        <v>1</v>
      </c>
      <c r="M43" s="19">
        <f t="shared" si="27"/>
        <v>0</v>
      </c>
      <c r="N43" s="20">
        <f t="shared" si="27"/>
        <v>1</v>
      </c>
      <c r="O43" s="16"/>
    </row>
    <row r="44" spans="1:15" s="15" customFormat="1" ht="17.100000000000001" customHeight="1" x14ac:dyDescent="0.2">
      <c r="C44" s="4" t="s">
        <v>101</v>
      </c>
      <c r="D44" s="19">
        <f>SUM(E44:N44)</f>
        <v>763</v>
      </c>
      <c r="E44" s="21">
        <v>657</v>
      </c>
      <c r="F44" s="22">
        <v>64</v>
      </c>
      <c r="G44" s="22">
        <v>13</v>
      </c>
      <c r="H44" s="22">
        <v>19</v>
      </c>
      <c r="I44" s="21">
        <v>2</v>
      </c>
      <c r="J44" s="22">
        <v>3</v>
      </c>
      <c r="K44" s="22">
        <v>3</v>
      </c>
      <c r="L44" s="22">
        <v>1</v>
      </c>
      <c r="M44" s="21" t="s">
        <v>115</v>
      </c>
      <c r="N44" s="21">
        <v>1</v>
      </c>
      <c r="O44" s="16"/>
    </row>
    <row r="45" spans="1:15" s="15" customFormat="1" ht="17.100000000000001" customHeight="1" x14ac:dyDescent="0.2">
      <c r="C45" s="1" t="s">
        <v>100</v>
      </c>
      <c r="D45" s="19">
        <f t="shared" ref="D45:D47" si="28">SUM(E45:N45)</f>
        <v>232</v>
      </c>
      <c r="E45" s="21">
        <v>155</v>
      </c>
      <c r="F45" s="22">
        <v>56</v>
      </c>
      <c r="G45" s="21">
        <v>16</v>
      </c>
      <c r="H45" s="22">
        <v>3</v>
      </c>
      <c r="I45" s="21">
        <v>1</v>
      </c>
      <c r="J45" s="22">
        <v>1</v>
      </c>
      <c r="K45" s="21" t="s">
        <v>115</v>
      </c>
      <c r="L45" s="22" t="s">
        <v>115</v>
      </c>
      <c r="M45" s="21" t="s">
        <v>115</v>
      </c>
      <c r="N45" s="21" t="s">
        <v>115</v>
      </c>
      <c r="O45" s="16"/>
    </row>
    <row r="46" spans="1:15" s="15" customFormat="1" ht="17.100000000000001" customHeight="1" x14ac:dyDescent="0.2">
      <c r="C46" s="1" t="s">
        <v>75</v>
      </c>
      <c r="D46" s="19">
        <f t="shared" si="28"/>
        <v>1607</v>
      </c>
      <c r="E46" s="21">
        <v>1387</v>
      </c>
      <c r="F46" s="22">
        <v>143</v>
      </c>
      <c r="G46" s="21">
        <v>39</v>
      </c>
      <c r="H46" s="21">
        <v>32</v>
      </c>
      <c r="I46" s="21">
        <v>4</v>
      </c>
      <c r="J46" s="22">
        <v>1</v>
      </c>
      <c r="K46" s="21">
        <v>1</v>
      </c>
      <c r="L46" s="21" t="s">
        <v>115</v>
      </c>
      <c r="M46" s="21" t="s">
        <v>115</v>
      </c>
      <c r="N46" s="21" t="s">
        <v>115</v>
      </c>
      <c r="O46" s="16"/>
    </row>
    <row r="47" spans="1:15" s="15" customFormat="1" ht="17.100000000000001" customHeight="1" x14ac:dyDescent="0.2">
      <c r="C47" s="4" t="s">
        <v>114</v>
      </c>
      <c r="D47" s="19">
        <f t="shared" si="28"/>
        <v>123</v>
      </c>
      <c r="E47" s="21">
        <v>66</v>
      </c>
      <c r="F47" s="22">
        <v>35</v>
      </c>
      <c r="G47" s="22">
        <v>19</v>
      </c>
      <c r="H47" s="22">
        <v>1</v>
      </c>
      <c r="I47" s="21" t="s">
        <v>115</v>
      </c>
      <c r="J47" s="22">
        <v>2</v>
      </c>
      <c r="K47" s="22" t="s">
        <v>115</v>
      </c>
      <c r="L47" s="22" t="s">
        <v>115</v>
      </c>
      <c r="M47" s="21" t="s">
        <v>115</v>
      </c>
      <c r="N47" s="21" t="s">
        <v>115</v>
      </c>
      <c r="O47" s="16"/>
    </row>
    <row r="48" spans="1:15" s="15" customFormat="1" ht="17.100000000000001" customHeight="1" x14ac:dyDescent="0.2">
      <c r="B48" s="4" t="s">
        <v>7</v>
      </c>
      <c r="C48" s="4"/>
      <c r="D48" s="19">
        <f>SUM(E48:N48)</f>
        <v>2602</v>
      </c>
      <c r="E48" s="21">
        <v>2199</v>
      </c>
      <c r="F48" s="22">
        <v>263</v>
      </c>
      <c r="G48" s="22">
        <v>68</v>
      </c>
      <c r="H48" s="22">
        <v>54</v>
      </c>
      <c r="I48" s="21">
        <v>7</v>
      </c>
      <c r="J48" s="22">
        <v>5</v>
      </c>
      <c r="K48" s="22">
        <v>4</v>
      </c>
      <c r="L48" s="22">
        <v>1</v>
      </c>
      <c r="M48" s="21" t="s">
        <v>115</v>
      </c>
      <c r="N48" s="21">
        <v>1</v>
      </c>
      <c r="O48" s="16"/>
    </row>
    <row r="49" spans="1:15" s="15" customFormat="1" ht="17.100000000000001" customHeight="1" x14ac:dyDescent="0.2">
      <c r="B49" s="4" t="s">
        <v>43</v>
      </c>
      <c r="C49" s="4"/>
      <c r="D49" s="19">
        <f>SUM(E49:N49)</f>
        <v>27</v>
      </c>
      <c r="E49" s="22">
        <v>12</v>
      </c>
      <c r="F49" s="22">
        <v>7</v>
      </c>
      <c r="G49" s="22">
        <v>7</v>
      </c>
      <c r="H49" s="22" t="s">
        <v>115</v>
      </c>
      <c r="I49" s="22" t="s">
        <v>115</v>
      </c>
      <c r="J49" s="22">
        <v>1</v>
      </c>
      <c r="K49" s="22" t="s">
        <v>115</v>
      </c>
      <c r="L49" s="22" t="s">
        <v>115</v>
      </c>
      <c r="M49" s="22" t="s">
        <v>115</v>
      </c>
      <c r="N49" s="21" t="s">
        <v>115</v>
      </c>
      <c r="O49" s="16"/>
    </row>
    <row r="50" spans="1:15" s="15" customFormat="1" ht="17.100000000000001" customHeight="1" x14ac:dyDescent="0.2">
      <c r="B50" s="4" t="s">
        <v>45</v>
      </c>
      <c r="C50" s="4"/>
      <c r="D50" s="19">
        <f t="shared" ref="D50:D53" si="29">SUM(E50:N50)</f>
        <v>5</v>
      </c>
      <c r="E50" s="22">
        <v>3</v>
      </c>
      <c r="F50" s="22" t="s">
        <v>115</v>
      </c>
      <c r="G50" s="21">
        <v>2</v>
      </c>
      <c r="H50" s="22" t="s">
        <v>115</v>
      </c>
      <c r="I50" s="22" t="s">
        <v>115</v>
      </c>
      <c r="J50" s="22" t="s">
        <v>115</v>
      </c>
      <c r="K50" s="21" t="s">
        <v>115</v>
      </c>
      <c r="L50" s="22" t="s">
        <v>115</v>
      </c>
      <c r="M50" s="22" t="s">
        <v>115</v>
      </c>
      <c r="N50" s="21" t="s">
        <v>115</v>
      </c>
      <c r="O50" s="16"/>
    </row>
    <row r="51" spans="1:15" s="15" customFormat="1" ht="17.100000000000001" customHeight="1" x14ac:dyDescent="0.2">
      <c r="B51" s="4" t="s">
        <v>44</v>
      </c>
      <c r="C51" s="4"/>
      <c r="D51" s="19">
        <f t="shared" si="29"/>
        <v>79</v>
      </c>
      <c r="E51" s="21">
        <v>45</v>
      </c>
      <c r="F51" s="22">
        <v>27</v>
      </c>
      <c r="G51" s="21">
        <v>5</v>
      </c>
      <c r="H51" s="22">
        <v>1</v>
      </c>
      <c r="I51" s="21" t="s">
        <v>115</v>
      </c>
      <c r="J51" s="22">
        <v>1</v>
      </c>
      <c r="K51" s="21" t="s">
        <v>115</v>
      </c>
      <c r="L51" s="22" t="s">
        <v>115</v>
      </c>
      <c r="M51" s="21" t="s">
        <v>115</v>
      </c>
      <c r="N51" s="21" t="s">
        <v>115</v>
      </c>
      <c r="O51" s="16"/>
    </row>
    <row r="52" spans="1:15" s="15" customFormat="1" ht="17.100000000000001" customHeight="1" x14ac:dyDescent="0.2">
      <c r="B52" s="4" t="s">
        <v>46</v>
      </c>
      <c r="C52" s="4"/>
      <c r="D52" s="19">
        <f t="shared" si="29"/>
        <v>11</v>
      </c>
      <c r="E52" s="22">
        <v>6</v>
      </c>
      <c r="F52" s="22">
        <v>1</v>
      </c>
      <c r="G52" s="22">
        <v>4</v>
      </c>
      <c r="H52" s="22" t="s">
        <v>115</v>
      </c>
      <c r="I52" s="22" t="s">
        <v>115</v>
      </c>
      <c r="J52" s="22" t="s">
        <v>115</v>
      </c>
      <c r="K52" s="22" t="s">
        <v>115</v>
      </c>
      <c r="L52" s="22" t="s">
        <v>115</v>
      </c>
      <c r="M52" s="22" t="s">
        <v>115</v>
      </c>
      <c r="N52" s="21" t="s">
        <v>115</v>
      </c>
      <c r="O52" s="16"/>
    </row>
    <row r="53" spans="1:15" s="15" customFormat="1" ht="17.100000000000001" customHeight="1" x14ac:dyDescent="0.2">
      <c r="B53" s="3" t="s">
        <v>91</v>
      </c>
      <c r="C53" s="3"/>
      <c r="D53" s="19">
        <f t="shared" si="29"/>
        <v>1</v>
      </c>
      <c r="E53" s="28" t="s">
        <v>115</v>
      </c>
      <c r="F53" s="22" t="s">
        <v>115</v>
      </c>
      <c r="G53" s="23">
        <v>1</v>
      </c>
      <c r="H53" s="21" t="s">
        <v>115</v>
      </c>
      <c r="I53" s="28" t="s">
        <v>115</v>
      </c>
      <c r="J53" s="22" t="s">
        <v>115</v>
      </c>
      <c r="K53" s="23" t="s">
        <v>115</v>
      </c>
      <c r="L53" s="21" t="s">
        <v>115</v>
      </c>
      <c r="M53" s="28" t="s">
        <v>115</v>
      </c>
      <c r="N53" s="21" t="s">
        <v>115</v>
      </c>
      <c r="O53" s="16"/>
    </row>
    <row r="54" spans="1:15" s="15" customFormat="1" ht="18.95" customHeight="1" x14ac:dyDescent="0.2">
      <c r="A54" s="4" t="s">
        <v>5</v>
      </c>
      <c r="B54" s="3"/>
      <c r="D54" s="19">
        <f t="shared" ref="D54:N54" si="30">SUM(D57:D71)</f>
        <v>4955</v>
      </c>
      <c r="E54" s="19">
        <f t="shared" si="30"/>
        <v>3945</v>
      </c>
      <c r="F54" s="19">
        <f t="shared" si="30"/>
        <v>629</v>
      </c>
      <c r="G54" s="19">
        <f t="shared" si="30"/>
        <v>164</v>
      </c>
      <c r="H54" s="19">
        <f t="shared" si="30"/>
        <v>146</v>
      </c>
      <c r="I54" s="19">
        <f t="shared" si="30"/>
        <v>6</v>
      </c>
      <c r="J54" s="19">
        <f t="shared" si="30"/>
        <v>54</v>
      </c>
      <c r="K54" s="19">
        <f t="shared" si="30"/>
        <v>3</v>
      </c>
      <c r="L54" s="19">
        <f t="shared" si="30"/>
        <v>7</v>
      </c>
      <c r="M54" s="19">
        <f t="shared" si="30"/>
        <v>1</v>
      </c>
      <c r="N54" s="20">
        <f t="shared" si="30"/>
        <v>0</v>
      </c>
      <c r="O54" s="16"/>
    </row>
    <row r="55" spans="1:15" s="15" customFormat="1" ht="17.100000000000001" customHeight="1" x14ac:dyDescent="0.2">
      <c r="C55" s="4" t="s">
        <v>80</v>
      </c>
      <c r="D55" s="19">
        <f>SUM(E55:N55)</f>
        <v>1133</v>
      </c>
      <c r="E55" s="28">
        <v>927</v>
      </c>
      <c r="F55" s="23">
        <v>137</v>
      </c>
      <c r="G55" s="23">
        <v>25</v>
      </c>
      <c r="H55" s="23">
        <v>29</v>
      </c>
      <c r="I55" s="28">
        <v>1</v>
      </c>
      <c r="J55" s="23">
        <v>8</v>
      </c>
      <c r="K55" s="23">
        <v>1</v>
      </c>
      <c r="L55" s="23">
        <v>4</v>
      </c>
      <c r="M55" s="28">
        <v>1</v>
      </c>
      <c r="N55" s="28" t="s">
        <v>115</v>
      </c>
      <c r="O55" s="16"/>
    </row>
    <row r="56" spans="1:15" s="15" customFormat="1" ht="17.100000000000001" customHeight="1" x14ac:dyDescent="0.2">
      <c r="C56" s="4" t="s">
        <v>114</v>
      </c>
      <c r="D56" s="19">
        <f>SUM(E56:N56)</f>
        <v>3822</v>
      </c>
      <c r="E56" s="28">
        <v>3018</v>
      </c>
      <c r="F56" s="23">
        <v>492</v>
      </c>
      <c r="G56" s="23">
        <v>139</v>
      </c>
      <c r="H56" s="23">
        <v>117</v>
      </c>
      <c r="I56" s="28">
        <v>5</v>
      </c>
      <c r="J56" s="23">
        <v>46</v>
      </c>
      <c r="K56" s="23">
        <v>2</v>
      </c>
      <c r="L56" s="23">
        <v>3</v>
      </c>
      <c r="M56" s="28" t="s">
        <v>115</v>
      </c>
      <c r="N56" s="28" t="s">
        <v>115</v>
      </c>
      <c r="O56" s="16"/>
    </row>
    <row r="57" spans="1:15" s="15" customFormat="1" ht="17.100000000000001" customHeight="1" x14ac:dyDescent="0.2">
      <c r="B57" s="4" t="s">
        <v>27</v>
      </c>
      <c r="C57" s="4"/>
      <c r="D57" s="19">
        <f>SUM(E57:N57)</f>
        <v>50</v>
      </c>
      <c r="E57" s="21">
        <v>33</v>
      </c>
      <c r="F57" s="22">
        <v>10</v>
      </c>
      <c r="G57" s="22">
        <v>4</v>
      </c>
      <c r="H57" s="22">
        <v>3</v>
      </c>
      <c r="I57" s="21" t="s">
        <v>115</v>
      </c>
      <c r="J57" s="22" t="s">
        <v>115</v>
      </c>
      <c r="K57" s="22" t="s">
        <v>115</v>
      </c>
      <c r="L57" s="22" t="s">
        <v>115</v>
      </c>
      <c r="M57" s="21" t="s">
        <v>115</v>
      </c>
      <c r="N57" s="21" t="s">
        <v>115</v>
      </c>
      <c r="O57" s="16"/>
    </row>
    <row r="58" spans="1:15" s="15" customFormat="1" ht="17.100000000000001" customHeight="1" x14ac:dyDescent="0.2">
      <c r="B58" s="4" t="s">
        <v>29</v>
      </c>
      <c r="C58" s="4"/>
      <c r="D58" s="19">
        <f t="shared" ref="D58:D71" si="31">SUM(E58:N58)</f>
        <v>273</v>
      </c>
      <c r="E58" s="21">
        <v>177</v>
      </c>
      <c r="F58" s="22">
        <v>60</v>
      </c>
      <c r="G58" s="22">
        <v>18</v>
      </c>
      <c r="H58" s="22">
        <v>13</v>
      </c>
      <c r="I58" s="21">
        <v>1</v>
      </c>
      <c r="J58" s="22">
        <v>4</v>
      </c>
      <c r="K58" s="22" t="s">
        <v>115</v>
      </c>
      <c r="L58" s="22" t="s">
        <v>115</v>
      </c>
      <c r="M58" s="21" t="s">
        <v>115</v>
      </c>
      <c r="N58" s="21" t="s">
        <v>115</v>
      </c>
      <c r="O58" s="16"/>
    </row>
    <row r="59" spans="1:15" s="15" customFormat="1" ht="17.100000000000001" customHeight="1" x14ac:dyDescent="0.2">
      <c r="B59" s="4" t="s">
        <v>30</v>
      </c>
      <c r="C59" s="4"/>
      <c r="D59" s="19">
        <f t="shared" si="31"/>
        <v>195</v>
      </c>
      <c r="E59" s="21">
        <v>141</v>
      </c>
      <c r="F59" s="22">
        <v>39</v>
      </c>
      <c r="G59" s="22">
        <v>8</v>
      </c>
      <c r="H59" s="22">
        <v>2</v>
      </c>
      <c r="I59" s="21">
        <v>1</v>
      </c>
      <c r="J59" s="22">
        <v>3</v>
      </c>
      <c r="K59" s="22" t="s">
        <v>115</v>
      </c>
      <c r="L59" s="22">
        <v>1</v>
      </c>
      <c r="M59" s="21" t="s">
        <v>115</v>
      </c>
      <c r="N59" s="21" t="s">
        <v>115</v>
      </c>
      <c r="O59" s="16"/>
    </row>
    <row r="60" spans="1:15" s="15" customFormat="1" ht="17.100000000000001" customHeight="1" x14ac:dyDescent="0.2">
      <c r="A60" s="4" t="s">
        <v>124</v>
      </c>
      <c r="C60" s="4"/>
      <c r="D60" s="19"/>
      <c r="E60" s="21"/>
      <c r="F60" s="22"/>
      <c r="G60" s="22"/>
      <c r="H60" s="22"/>
      <c r="I60" s="21"/>
      <c r="J60" s="22"/>
      <c r="K60" s="22"/>
      <c r="L60" s="22"/>
      <c r="M60" s="21"/>
      <c r="N60" s="21"/>
      <c r="O60" s="16"/>
    </row>
    <row r="61" spans="1:15" s="15" customFormat="1" ht="17.100000000000001" customHeight="1" x14ac:dyDescent="0.2">
      <c r="B61" s="4" t="s">
        <v>28</v>
      </c>
      <c r="C61" s="4"/>
      <c r="D61" s="19">
        <f t="shared" si="31"/>
        <v>204</v>
      </c>
      <c r="E61" s="21">
        <v>148</v>
      </c>
      <c r="F61" s="22">
        <v>27</v>
      </c>
      <c r="G61" s="22">
        <v>15</v>
      </c>
      <c r="H61" s="22">
        <v>9</v>
      </c>
      <c r="I61" s="21" t="s">
        <v>115</v>
      </c>
      <c r="J61" s="22">
        <v>5</v>
      </c>
      <c r="K61" s="22" t="s">
        <v>115</v>
      </c>
      <c r="L61" s="22" t="s">
        <v>115</v>
      </c>
      <c r="M61" s="21" t="s">
        <v>115</v>
      </c>
      <c r="N61" s="21" t="s">
        <v>115</v>
      </c>
      <c r="O61" s="16"/>
    </row>
    <row r="62" spans="1:15" s="15" customFormat="1" ht="17.100000000000001" customHeight="1" x14ac:dyDescent="0.2">
      <c r="B62" s="4" t="s">
        <v>14</v>
      </c>
      <c r="C62" s="4"/>
      <c r="D62" s="19">
        <f t="shared" si="31"/>
        <v>593</v>
      </c>
      <c r="E62" s="21">
        <v>457</v>
      </c>
      <c r="F62" s="22">
        <v>84</v>
      </c>
      <c r="G62" s="22">
        <v>18</v>
      </c>
      <c r="H62" s="22">
        <v>26</v>
      </c>
      <c r="I62" s="21" t="s">
        <v>115</v>
      </c>
      <c r="J62" s="22">
        <v>5</v>
      </c>
      <c r="K62" s="22">
        <v>1</v>
      </c>
      <c r="L62" s="22">
        <v>2</v>
      </c>
      <c r="M62" s="21" t="s">
        <v>115</v>
      </c>
      <c r="N62" s="21" t="s">
        <v>115</v>
      </c>
      <c r="O62" s="16"/>
    </row>
    <row r="63" spans="1:15" s="15" customFormat="1" ht="17.100000000000001" customHeight="1" x14ac:dyDescent="0.2">
      <c r="B63" s="4" t="s">
        <v>32</v>
      </c>
      <c r="C63" s="4"/>
      <c r="D63" s="19">
        <f t="shared" si="31"/>
        <v>2817</v>
      </c>
      <c r="E63" s="21">
        <v>2493</v>
      </c>
      <c r="F63" s="22">
        <v>210</v>
      </c>
      <c r="G63" s="22">
        <v>29</v>
      </c>
      <c r="H63" s="22">
        <v>66</v>
      </c>
      <c r="I63" s="21">
        <v>1</v>
      </c>
      <c r="J63" s="22">
        <v>14</v>
      </c>
      <c r="K63" s="22">
        <v>2</v>
      </c>
      <c r="L63" s="22">
        <v>1</v>
      </c>
      <c r="M63" s="21">
        <v>1</v>
      </c>
      <c r="N63" s="21" t="s">
        <v>115</v>
      </c>
      <c r="O63" s="16"/>
    </row>
    <row r="64" spans="1:15" s="15" customFormat="1" ht="17.100000000000001" customHeight="1" x14ac:dyDescent="0.2">
      <c r="B64" s="4" t="s">
        <v>34</v>
      </c>
      <c r="C64" s="4"/>
      <c r="D64" s="19">
        <f t="shared" si="31"/>
        <v>257</v>
      </c>
      <c r="E64" s="21">
        <v>187</v>
      </c>
      <c r="F64" s="22">
        <v>50</v>
      </c>
      <c r="G64" s="22">
        <v>8</v>
      </c>
      <c r="H64" s="22">
        <v>9</v>
      </c>
      <c r="I64" s="21">
        <v>1</v>
      </c>
      <c r="J64" s="22">
        <v>1</v>
      </c>
      <c r="K64" s="22" t="s">
        <v>115</v>
      </c>
      <c r="L64" s="22">
        <v>1</v>
      </c>
      <c r="M64" s="21" t="s">
        <v>115</v>
      </c>
      <c r="N64" s="21" t="s">
        <v>115</v>
      </c>
      <c r="O64" s="16"/>
    </row>
    <row r="65" spans="1:15" s="15" customFormat="1" ht="17.100000000000001" customHeight="1" x14ac:dyDescent="0.2">
      <c r="B65" s="4" t="s">
        <v>36</v>
      </c>
      <c r="C65" s="4"/>
      <c r="D65" s="19">
        <f t="shared" si="31"/>
        <v>77</v>
      </c>
      <c r="E65" s="21">
        <v>38</v>
      </c>
      <c r="F65" s="22">
        <v>21</v>
      </c>
      <c r="G65" s="21">
        <v>11</v>
      </c>
      <c r="H65" s="22">
        <v>2</v>
      </c>
      <c r="I65" s="21" t="s">
        <v>115</v>
      </c>
      <c r="J65" s="22">
        <v>5</v>
      </c>
      <c r="K65" s="21" t="s">
        <v>115</v>
      </c>
      <c r="L65" s="22" t="s">
        <v>115</v>
      </c>
      <c r="M65" s="21" t="s">
        <v>115</v>
      </c>
      <c r="N65" s="21" t="s">
        <v>115</v>
      </c>
      <c r="O65" s="16"/>
    </row>
    <row r="66" spans="1:15" s="15" customFormat="1" ht="17.100000000000001" customHeight="1" x14ac:dyDescent="0.2">
      <c r="B66" s="4" t="s">
        <v>35</v>
      </c>
      <c r="C66" s="4"/>
      <c r="D66" s="19">
        <f t="shared" si="31"/>
        <v>31</v>
      </c>
      <c r="E66" s="21">
        <v>12</v>
      </c>
      <c r="F66" s="22">
        <v>16</v>
      </c>
      <c r="G66" s="22">
        <v>2</v>
      </c>
      <c r="H66" s="22" t="s">
        <v>115</v>
      </c>
      <c r="I66" s="21" t="s">
        <v>115</v>
      </c>
      <c r="J66" s="22">
        <v>1</v>
      </c>
      <c r="K66" s="22" t="s">
        <v>115</v>
      </c>
      <c r="L66" s="22" t="s">
        <v>115</v>
      </c>
      <c r="M66" s="21" t="s">
        <v>115</v>
      </c>
      <c r="N66" s="21" t="s">
        <v>115</v>
      </c>
      <c r="O66" s="16"/>
    </row>
    <row r="67" spans="1:15" s="15" customFormat="1" ht="17.100000000000001" customHeight="1" x14ac:dyDescent="0.2">
      <c r="B67" s="4" t="s">
        <v>33</v>
      </c>
      <c r="C67" s="4"/>
      <c r="D67" s="19">
        <f t="shared" si="31"/>
        <v>79</v>
      </c>
      <c r="E67" s="21">
        <v>38</v>
      </c>
      <c r="F67" s="22">
        <v>23</v>
      </c>
      <c r="G67" s="22">
        <v>12</v>
      </c>
      <c r="H67" s="22">
        <v>1</v>
      </c>
      <c r="I67" s="21">
        <v>1</v>
      </c>
      <c r="J67" s="22">
        <v>4</v>
      </c>
      <c r="K67" s="22" t="s">
        <v>115</v>
      </c>
      <c r="L67" s="22" t="s">
        <v>115</v>
      </c>
      <c r="M67" s="21" t="s">
        <v>115</v>
      </c>
      <c r="N67" s="21" t="s">
        <v>115</v>
      </c>
      <c r="O67" s="16"/>
    </row>
    <row r="68" spans="1:15" s="15" customFormat="1" ht="17.100000000000001" customHeight="1" x14ac:dyDescent="0.2">
      <c r="B68" s="4" t="s">
        <v>15</v>
      </c>
      <c r="C68" s="4"/>
      <c r="D68" s="19">
        <f t="shared" si="31"/>
        <v>63</v>
      </c>
      <c r="E68" s="21">
        <v>35</v>
      </c>
      <c r="F68" s="22">
        <v>18</v>
      </c>
      <c r="G68" s="22">
        <v>5</v>
      </c>
      <c r="H68" s="22">
        <v>2</v>
      </c>
      <c r="I68" s="21" t="s">
        <v>115</v>
      </c>
      <c r="J68" s="22">
        <v>2</v>
      </c>
      <c r="K68" s="22" t="s">
        <v>115</v>
      </c>
      <c r="L68" s="22">
        <v>1</v>
      </c>
      <c r="M68" s="21" t="s">
        <v>115</v>
      </c>
      <c r="N68" s="21" t="s">
        <v>115</v>
      </c>
      <c r="O68" s="16"/>
    </row>
    <row r="69" spans="1:15" s="15" customFormat="1" ht="17.100000000000001" customHeight="1" x14ac:dyDescent="0.2">
      <c r="B69" s="4" t="s">
        <v>16</v>
      </c>
      <c r="C69" s="4"/>
      <c r="D69" s="19">
        <f t="shared" si="31"/>
        <v>63</v>
      </c>
      <c r="E69" s="21">
        <v>27</v>
      </c>
      <c r="F69" s="22">
        <v>18</v>
      </c>
      <c r="G69" s="21">
        <v>8</v>
      </c>
      <c r="H69" s="22">
        <v>5</v>
      </c>
      <c r="I69" s="21" t="s">
        <v>115</v>
      </c>
      <c r="J69" s="22">
        <v>5</v>
      </c>
      <c r="K69" s="21" t="s">
        <v>115</v>
      </c>
      <c r="L69" s="22" t="s">
        <v>115</v>
      </c>
      <c r="M69" s="21" t="s">
        <v>115</v>
      </c>
      <c r="N69" s="21" t="s">
        <v>115</v>
      </c>
      <c r="O69" s="16"/>
    </row>
    <row r="70" spans="1:15" s="15" customFormat="1" ht="17.100000000000001" customHeight="1" x14ac:dyDescent="0.2">
      <c r="B70" s="4" t="s">
        <v>31</v>
      </c>
      <c r="C70" s="4"/>
      <c r="D70" s="19">
        <f t="shared" si="31"/>
        <v>72</v>
      </c>
      <c r="E70" s="21">
        <v>35</v>
      </c>
      <c r="F70" s="22">
        <v>25</v>
      </c>
      <c r="G70" s="21">
        <v>9</v>
      </c>
      <c r="H70" s="22">
        <v>2</v>
      </c>
      <c r="I70" s="21" t="s">
        <v>115</v>
      </c>
      <c r="J70" s="22" t="s">
        <v>115</v>
      </c>
      <c r="K70" s="21" t="s">
        <v>115</v>
      </c>
      <c r="L70" s="22">
        <v>1</v>
      </c>
      <c r="M70" s="21" t="s">
        <v>115</v>
      </c>
      <c r="N70" s="21" t="s">
        <v>115</v>
      </c>
      <c r="O70" s="16"/>
    </row>
    <row r="71" spans="1:15" s="15" customFormat="1" ht="17.100000000000001" customHeight="1" x14ac:dyDescent="0.2">
      <c r="B71" s="4" t="s">
        <v>81</v>
      </c>
      <c r="C71" s="4"/>
      <c r="D71" s="19">
        <f t="shared" si="31"/>
        <v>181</v>
      </c>
      <c r="E71" s="21">
        <v>124</v>
      </c>
      <c r="F71" s="22">
        <v>28</v>
      </c>
      <c r="G71" s="21">
        <v>17</v>
      </c>
      <c r="H71" s="22">
        <v>6</v>
      </c>
      <c r="I71" s="21">
        <v>1</v>
      </c>
      <c r="J71" s="22">
        <v>5</v>
      </c>
      <c r="K71" s="21" t="s">
        <v>115</v>
      </c>
      <c r="L71" s="22" t="s">
        <v>115</v>
      </c>
      <c r="M71" s="21" t="s">
        <v>115</v>
      </c>
      <c r="N71" s="21" t="s">
        <v>115</v>
      </c>
      <c r="O71" s="16"/>
    </row>
    <row r="72" spans="1:15" s="15" customFormat="1" ht="18.95" customHeight="1" x14ac:dyDescent="0.2">
      <c r="A72" s="4" t="s">
        <v>8</v>
      </c>
      <c r="B72" s="3"/>
      <c r="D72" s="19">
        <f>SUM(D75:D77)</f>
        <v>199</v>
      </c>
      <c r="E72" s="19">
        <f t="shared" ref="E72:H72" si="32">SUM(E75:E77)</f>
        <v>119</v>
      </c>
      <c r="F72" s="19">
        <f t="shared" si="32"/>
        <v>43</v>
      </c>
      <c r="G72" s="19">
        <f t="shared" si="32"/>
        <v>20</v>
      </c>
      <c r="H72" s="19">
        <f t="shared" si="32"/>
        <v>11</v>
      </c>
      <c r="I72" s="19">
        <f t="shared" ref="I72:N72" si="33">SUM(I75:I77)</f>
        <v>2</v>
      </c>
      <c r="J72" s="19">
        <f t="shared" si="33"/>
        <v>4</v>
      </c>
      <c r="K72" s="19">
        <f t="shared" si="33"/>
        <v>0</v>
      </c>
      <c r="L72" s="19">
        <f t="shared" si="33"/>
        <v>0</v>
      </c>
      <c r="M72" s="19">
        <f t="shared" si="33"/>
        <v>0</v>
      </c>
      <c r="N72" s="20">
        <f t="shared" si="33"/>
        <v>0</v>
      </c>
      <c r="O72" s="16"/>
    </row>
    <row r="73" spans="1:15" s="15" customFormat="1" ht="17.100000000000001" customHeight="1" x14ac:dyDescent="0.2">
      <c r="C73" s="4" t="s">
        <v>80</v>
      </c>
      <c r="D73" s="19">
        <f>SUM(E73:N73)</f>
        <v>184</v>
      </c>
      <c r="E73" s="21">
        <v>112</v>
      </c>
      <c r="F73" s="22">
        <v>38</v>
      </c>
      <c r="G73" s="22">
        <v>19</v>
      </c>
      <c r="H73" s="22">
        <v>10</v>
      </c>
      <c r="I73" s="21">
        <v>2</v>
      </c>
      <c r="J73" s="22">
        <v>3</v>
      </c>
      <c r="K73" s="22" t="s">
        <v>115</v>
      </c>
      <c r="L73" s="22" t="s">
        <v>115</v>
      </c>
      <c r="M73" s="21" t="s">
        <v>115</v>
      </c>
      <c r="N73" s="21" t="s">
        <v>115</v>
      </c>
      <c r="O73" s="16"/>
    </row>
    <row r="74" spans="1:15" s="15" customFormat="1" ht="17.100000000000001" customHeight="1" x14ac:dyDescent="0.2">
      <c r="C74" s="4" t="s">
        <v>114</v>
      </c>
      <c r="D74" s="19">
        <f>SUM(E74:N74)</f>
        <v>15</v>
      </c>
      <c r="E74" s="21">
        <v>7</v>
      </c>
      <c r="F74" s="22">
        <v>5</v>
      </c>
      <c r="G74" s="21">
        <v>1</v>
      </c>
      <c r="H74" s="22">
        <v>1</v>
      </c>
      <c r="I74" s="21" t="s">
        <v>115</v>
      </c>
      <c r="J74" s="22">
        <v>1</v>
      </c>
      <c r="K74" s="21" t="s">
        <v>115</v>
      </c>
      <c r="L74" s="22" t="s">
        <v>115</v>
      </c>
      <c r="M74" s="21" t="s">
        <v>115</v>
      </c>
      <c r="N74" s="21" t="s">
        <v>115</v>
      </c>
      <c r="O74" s="16"/>
    </row>
    <row r="75" spans="1:15" s="15" customFormat="1" ht="17.100000000000001" customHeight="1" x14ac:dyDescent="0.2">
      <c r="B75" s="15" t="s">
        <v>52</v>
      </c>
      <c r="C75" s="4"/>
      <c r="D75" s="19">
        <f>SUM(E75:N75)</f>
        <v>1</v>
      </c>
      <c r="E75" s="22" t="s">
        <v>115</v>
      </c>
      <c r="F75" s="21" t="s">
        <v>115</v>
      </c>
      <c r="G75" s="21" t="s">
        <v>115</v>
      </c>
      <c r="H75" s="21">
        <v>1</v>
      </c>
      <c r="I75" s="22" t="s">
        <v>115</v>
      </c>
      <c r="J75" s="21" t="s">
        <v>115</v>
      </c>
      <c r="K75" s="21" t="s">
        <v>115</v>
      </c>
      <c r="L75" s="21" t="s">
        <v>115</v>
      </c>
      <c r="M75" s="22" t="s">
        <v>115</v>
      </c>
      <c r="N75" s="21" t="s">
        <v>115</v>
      </c>
      <c r="O75" s="16"/>
    </row>
    <row r="76" spans="1:15" s="15" customFormat="1" ht="17.100000000000001" customHeight="1" x14ac:dyDescent="0.2">
      <c r="B76" s="15" t="s">
        <v>51</v>
      </c>
      <c r="C76" s="4"/>
      <c r="D76" s="19">
        <f t="shared" ref="D76:D77" si="34">SUM(E76:N76)</f>
        <v>112</v>
      </c>
      <c r="E76" s="21">
        <v>67</v>
      </c>
      <c r="F76" s="22">
        <v>26</v>
      </c>
      <c r="G76" s="21">
        <v>11</v>
      </c>
      <c r="H76" s="22">
        <v>5</v>
      </c>
      <c r="I76" s="21" t="s">
        <v>115</v>
      </c>
      <c r="J76" s="22">
        <v>3</v>
      </c>
      <c r="K76" s="21" t="s">
        <v>115</v>
      </c>
      <c r="L76" s="22" t="s">
        <v>115</v>
      </c>
      <c r="M76" s="21" t="s">
        <v>115</v>
      </c>
      <c r="N76" s="21" t="s">
        <v>115</v>
      </c>
      <c r="O76" s="16"/>
    </row>
    <row r="77" spans="1:15" s="15" customFormat="1" ht="17.100000000000001" customHeight="1" x14ac:dyDescent="0.2">
      <c r="B77" s="15" t="s">
        <v>82</v>
      </c>
      <c r="C77" s="4"/>
      <c r="D77" s="19">
        <f t="shared" si="34"/>
        <v>86</v>
      </c>
      <c r="E77" s="21">
        <v>52</v>
      </c>
      <c r="F77" s="22">
        <v>17</v>
      </c>
      <c r="G77" s="21">
        <v>9</v>
      </c>
      <c r="H77" s="22">
        <v>5</v>
      </c>
      <c r="I77" s="21">
        <v>2</v>
      </c>
      <c r="J77" s="22">
        <v>1</v>
      </c>
      <c r="K77" s="21" t="s">
        <v>115</v>
      </c>
      <c r="L77" s="22" t="s">
        <v>115</v>
      </c>
      <c r="M77" s="21" t="s">
        <v>115</v>
      </c>
      <c r="N77" s="21" t="s">
        <v>115</v>
      </c>
      <c r="O77" s="16"/>
    </row>
    <row r="78" spans="1:15" s="15" customFormat="1" ht="18.95" customHeight="1" x14ac:dyDescent="0.2">
      <c r="A78" s="4" t="s">
        <v>9</v>
      </c>
      <c r="B78" s="3"/>
      <c r="D78" s="19">
        <f>SUM(D83:D89)</f>
        <v>1209</v>
      </c>
      <c r="E78" s="19">
        <f t="shared" ref="E78:H78" si="35">SUM(E83:E89)</f>
        <v>980</v>
      </c>
      <c r="F78" s="19">
        <f t="shared" si="35"/>
        <v>140</v>
      </c>
      <c r="G78" s="19">
        <f t="shared" si="35"/>
        <v>51</v>
      </c>
      <c r="H78" s="19">
        <f t="shared" si="35"/>
        <v>24</v>
      </c>
      <c r="I78" s="19">
        <f t="shared" ref="I78:N78" si="36">SUM(I83:I89)</f>
        <v>4</v>
      </c>
      <c r="J78" s="19">
        <f t="shared" si="36"/>
        <v>8</v>
      </c>
      <c r="K78" s="19">
        <f t="shared" si="36"/>
        <v>2</v>
      </c>
      <c r="L78" s="19">
        <f t="shared" si="36"/>
        <v>0</v>
      </c>
      <c r="M78" s="19">
        <f t="shared" si="36"/>
        <v>0</v>
      </c>
      <c r="N78" s="20">
        <f t="shared" si="36"/>
        <v>0</v>
      </c>
      <c r="O78" s="16"/>
    </row>
    <row r="79" spans="1:15" s="15" customFormat="1" ht="17.100000000000001" customHeight="1" x14ac:dyDescent="0.2">
      <c r="C79" s="4" t="s">
        <v>80</v>
      </c>
      <c r="D79" s="19">
        <f>SUM(E79:N79)</f>
        <v>26</v>
      </c>
      <c r="E79" s="29">
        <v>19</v>
      </c>
      <c r="F79" s="29">
        <v>6</v>
      </c>
      <c r="G79" s="30">
        <v>1</v>
      </c>
      <c r="H79" s="22" t="s">
        <v>115</v>
      </c>
      <c r="I79" s="29" t="s">
        <v>115</v>
      </c>
      <c r="J79" s="29" t="s">
        <v>115</v>
      </c>
      <c r="K79" s="30" t="s">
        <v>115</v>
      </c>
      <c r="L79" s="22" t="s">
        <v>115</v>
      </c>
      <c r="M79" s="29" t="s">
        <v>115</v>
      </c>
      <c r="N79" s="31" t="s">
        <v>115</v>
      </c>
      <c r="O79" s="16"/>
    </row>
    <row r="80" spans="1:15" s="15" customFormat="1" ht="17.100000000000001" customHeight="1" x14ac:dyDescent="0.2">
      <c r="C80" s="4" t="s">
        <v>105</v>
      </c>
      <c r="D80" s="19"/>
      <c r="E80" s="21"/>
      <c r="F80" s="22"/>
      <c r="G80" s="21"/>
      <c r="H80" s="22"/>
      <c r="I80" s="21"/>
      <c r="J80" s="22"/>
      <c r="K80" s="21"/>
      <c r="L80" s="22"/>
      <c r="M80" s="21"/>
      <c r="N80" s="21"/>
      <c r="O80" s="16"/>
    </row>
    <row r="81" spans="1:15" s="15" customFormat="1" ht="17.100000000000001" customHeight="1" x14ac:dyDescent="0.2">
      <c r="C81" s="4" t="s">
        <v>93</v>
      </c>
      <c r="D81" s="19">
        <f>SUM(E81:N81)</f>
        <v>284</v>
      </c>
      <c r="E81" s="21">
        <v>238</v>
      </c>
      <c r="F81" s="22">
        <v>21</v>
      </c>
      <c r="G81" s="21">
        <v>20</v>
      </c>
      <c r="H81" s="22">
        <v>2</v>
      </c>
      <c r="I81" s="21" t="s">
        <v>115</v>
      </c>
      <c r="J81" s="22">
        <v>2</v>
      </c>
      <c r="K81" s="21">
        <v>1</v>
      </c>
      <c r="L81" s="22" t="s">
        <v>115</v>
      </c>
      <c r="M81" s="21" t="s">
        <v>115</v>
      </c>
      <c r="N81" s="21" t="s">
        <v>115</v>
      </c>
      <c r="O81" s="16"/>
    </row>
    <row r="82" spans="1:15" s="15" customFormat="1" ht="17.100000000000001" customHeight="1" x14ac:dyDescent="0.2">
      <c r="C82" s="4" t="s">
        <v>114</v>
      </c>
      <c r="D82" s="19">
        <f>SUM(E82:N82)</f>
        <v>899</v>
      </c>
      <c r="E82" s="21">
        <v>723</v>
      </c>
      <c r="F82" s="22">
        <v>113</v>
      </c>
      <c r="G82" s="22">
        <v>30</v>
      </c>
      <c r="H82" s="22">
        <v>22</v>
      </c>
      <c r="I82" s="21">
        <v>4</v>
      </c>
      <c r="J82" s="22">
        <v>6</v>
      </c>
      <c r="K82" s="22">
        <v>1</v>
      </c>
      <c r="L82" s="22" t="s">
        <v>115</v>
      </c>
      <c r="M82" s="21" t="s">
        <v>115</v>
      </c>
      <c r="N82" s="21" t="s">
        <v>115</v>
      </c>
      <c r="O82" s="16"/>
    </row>
    <row r="83" spans="1:15" s="15" customFormat="1" ht="17.100000000000001" customHeight="1" x14ac:dyDescent="0.2">
      <c r="B83" s="15" t="s">
        <v>19</v>
      </c>
      <c r="C83" s="4"/>
      <c r="D83" s="19">
        <f>SUM(E83:N83)</f>
        <v>867</v>
      </c>
      <c r="E83" s="21">
        <v>767</v>
      </c>
      <c r="F83" s="22">
        <v>65</v>
      </c>
      <c r="G83" s="22">
        <v>13</v>
      </c>
      <c r="H83" s="22">
        <v>17</v>
      </c>
      <c r="I83" s="21" t="s">
        <v>115</v>
      </c>
      <c r="J83" s="22">
        <v>3</v>
      </c>
      <c r="K83" s="22">
        <v>2</v>
      </c>
      <c r="L83" s="22" t="s">
        <v>115</v>
      </c>
      <c r="M83" s="21" t="s">
        <v>115</v>
      </c>
      <c r="N83" s="21" t="s">
        <v>115</v>
      </c>
      <c r="O83" s="16"/>
    </row>
    <row r="84" spans="1:15" s="15" customFormat="1" ht="17.100000000000001" customHeight="1" x14ac:dyDescent="0.2">
      <c r="B84" s="15" t="s">
        <v>56</v>
      </c>
      <c r="C84" s="4"/>
      <c r="D84" s="19">
        <f t="shared" ref="D84:D89" si="37">SUM(E84:N84)</f>
        <v>21</v>
      </c>
      <c r="E84" s="21">
        <v>17</v>
      </c>
      <c r="F84" s="22">
        <v>2</v>
      </c>
      <c r="G84" s="21">
        <v>2</v>
      </c>
      <c r="H84" s="21" t="s">
        <v>115</v>
      </c>
      <c r="I84" s="21" t="s">
        <v>115</v>
      </c>
      <c r="J84" s="22" t="s">
        <v>115</v>
      </c>
      <c r="K84" s="21" t="s">
        <v>115</v>
      </c>
      <c r="L84" s="21" t="s">
        <v>115</v>
      </c>
      <c r="M84" s="21" t="s">
        <v>115</v>
      </c>
      <c r="N84" s="21" t="s">
        <v>115</v>
      </c>
      <c r="O84" s="16"/>
    </row>
    <row r="85" spans="1:15" s="15" customFormat="1" ht="17.100000000000001" customHeight="1" x14ac:dyDescent="0.2">
      <c r="B85" s="15" t="s">
        <v>54</v>
      </c>
      <c r="C85" s="4"/>
      <c r="D85" s="19">
        <f t="shared" si="37"/>
        <v>20</v>
      </c>
      <c r="E85" s="21">
        <v>14</v>
      </c>
      <c r="F85" s="22">
        <v>3</v>
      </c>
      <c r="G85" s="21">
        <v>1</v>
      </c>
      <c r="H85" s="22">
        <v>1</v>
      </c>
      <c r="I85" s="21" t="s">
        <v>115</v>
      </c>
      <c r="J85" s="22">
        <v>1</v>
      </c>
      <c r="K85" s="21" t="s">
        <v>115</v>
      </c>
      <c r="L85" s="22" t="s">
        <v>115</v>
      </c>
      <c r="M85" s="21" t="s">
        <v>115</v>
      </c>
      <c r="N85" s="21" t="s">
        <v>115</v>
      </c>
      <c r="O85" s="16"/>
    </row>
    <row r="86" spans="1:15" s="15" customFormat="1" ht="17.100000000000001" customHeight="1" x14ac:dyDescent="0.2">
      <c r="B86" s="15" t="s">
        <v>55</v>
      </c>
      <c r="C86" s="4"/>
      <c r="D86" s="19">
        <f t="shared" si="37"/>
        <v>76</v>
      </c>
      <c r="E86" s="21">
        <v>44</v>
      </c>
      <c r="F86" s="22">
        <v>17</v>
      </c>
      <c r="G86" s="22">
        <v>7</v>
      </c>
      <c r="H86" s="22">
        <v>4</v>
      </c>
      <c r="I86" s="21">
        <v>3</v>
      </c>
      <c r="J86" s="22">
        <v>1</v>
      </c>
      <c r="K86" s="22" t="s">
        <v>115</v>
      </c>
      <c r="L86" s="22" t="s">
        <v>115</v>
      </c>
      <c r="M86" s="21" t="s">
        <v>115</v>
      </c>
      <c r="N86" s="21" t="s">
        <v>115</v>
      </c>
      <c r="O86" s="16"/>
    </row>
    <row r="87" spans="1:15" s="15" customFormat="1" ht="17.100000000000001" customHeight="1" x14ac:dyDescent="0.2">
      <c r="A87" s="14"/>
      <c r="B87" s="16" t="s">
        <v>53</v>
      </c>
      <c r="C87" s="4"/>
      <c r="D87" s="19">
        <f t="shared" si="37"/>
        <v>60</v>
      </c>
      <c r="E87" s="22">
        <v>39</v>
      </c>
      <c r="F87" s="22">
        <v>14</v>
      </c>
      <c r="G87" s="22">
        <v>6</v>
      </c>
      <c r="H87" s="22">
        <v>1</v>
      </c>
      <c r="I87" s="22" t="s">
        <v>115</v>
      </c>
      <c r="J87" s="22" t="s">
        <v>115</v>
      </c>
      <c r="K87" s="22" t="s">
        <v>115</v>
      </c>
      <c r="L87" s="22" t="s">
        <v>115</v>
      </c>
      <c r="M87" s="22" t="s">
        <v>115</v>
      </c>
      <c r="N87" s="21" t="s">
        <v>115</v>
      </c>
      <c r="O87" s="16"/>
    </row>
    <row r="88" spans="1:15" s="15" customFormat="1" ht="17.100000000000001" customHeight="1" x14ac:dyDescent="0.2">
      <c r="B88" s="15" t="s">
        <v>58</v>
      </c>
      <c r="C88" s="4"/>
      <c r="D88" s="19">
        <f t="shared" si="37"/>
        <v>85</v>
      </c>
      <c r="E88" s="22">
        <v>54</v>
      </c>
      <c r="F88" s="22">
        <v>19</v>
      </c>
      <c r="G88" s="21">
        <v>9</v>
      </c>
      <c r="H88" s="21">
        <v>1</v>
      </c>
      <c r="I88" s="22">
        <v>1</v>
      </c>
      <c r="J88" s="22">
        <v>1</v>
      </c>
      <c r="K88" s="21" t="s">
        <v>115</v>
      </c>
      <c r="L88" s="21" t="s">
        <v>115</v>
      </c>
      <c r="M88" s="22" t="s">
        <v>115</v>
      </c>
      <c r="N88" s="21" t="s">
        <v>115</v>
      </c>
      <c r="O88" s="16"/>
    </row>
    <row r="89" spans="1:15" s="15" customFormat="1" ht="17.100000000000001" customHeight="1" x14ac:dyDescent="0.2">
      <c r="B89" s="15" t="s">
        <v>57</v>
      </c>
      <c r="C89" s="4"/>
      <c r="D89" s="19">
        <f t="shared" si="37"/>
        <v>80</v>
      </c>
      <c r="E89" s="21">
        <v>45</v>
      </c>
      <c r="F89" s="22">
        <v>20</v>
      </c>
      <c r="G89" s="22">
        <v>13</v>
      </c>
      <c r="H89" s="22" t="s">
        <v>115</v>
      </c>
      <c r="I89" s="21" t="s">
        <v>115</v>
      </c>
      <c r="J89" s="22">
        <v>2</v>
      </c>
      <c r="K89" s="22" t="s">
        <v>115</v>
      </c>
      <c r="L89" s="22" t="s">
        <v>115</v>
      </c>
      <c r="M89" s="21" t="s">
        <v>115</v>
      </c>
      <c r="N89" s="21" t="s">
        <v>115</v>
      </c>
      <c r="O89" s="16"/>
    </row>
    <row r="90" spans="1:15" s="15" customFormat="1" ht="18.95" customHeight="1" x14ac:dyDescent="0.2">
      <c r="A90" s="4" t="s">
        <v>10</v>
      </c>
      <c r="B90" s="3"/>
      <c r="D90" s="19">
        <f>SUM(D94:D100)</f>
        <v>753</v>
      </c>
      <c r="E90" s="19">
        <f t="shared" ref="E90:H90" si="38">SUM(E94:E100)</f>
        <v>570</v>
      </c>
      <c r="F90" s="19">
        <f t="shared" si="38"/>
        <v>125</v>
      </c>
      <c r="G90" s="19">
        <f t="shared" si="38"/>
        <v>31</v>
      </c>
      <c r="H90" s="19">
        <f t="shared" si="38"/>
        <v>12</v>
      </c>
      <c r="I90" s="19">
        <f t="shared" ref="I90:N90" si="39">SUM(I94:I100)</f>
        <v>3</v>
      </c>
      <c r="J90" s="19">
        <f t="shared" si="39"/>
        <v>9</v>
      </c>
      <c r="K90" s="19">
        <f t="shared" si="39"/>
        <v>1</v>
      </c>
      <c r="L90" s="19">
        <f t="shared" si="39"/>
        <v>0</v>
      </c>
      <c r="M90" s="19">
        <f t="shared" si="39"/>
        <v>1</v>
      </c>
      <c r="N90" s="20">
        <f t="shared" si="39"/>
        <v>1</v>
      </c>
      <c r="O90" s="16"/>
    </row>
    <row r="91" spans="1:15" s="15" customFormat="1" ht="17.100000000000001" customHeight="1" x14ac:dyDescent="0.2">
      <c r="A91" s="3"/>
      <c r="B91" s="3"/>
      <c r="C91" s="4" t="s">
        <v>104</v>
      </c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6"/>
    </row>
    <row r="92" spans="1:15" s="15" customFormat="1" ht="14.25" customHeight="1" x14ac:dyDescent="0.2">
      <c r="C92" s="4" t="s">
        <v>93</v>
      </c>
      <c r="D92" s="19">
        <f>SUM(E92:N92)</f>
        <v>131</v>
      </c>
      <c r="E92" s="21">
        <v>93</v>
      </c>
      <c r="F92" s="22">
        <v>22</v>
      </c>
      <c r="G92" s="21">
        <v>11</v>
      </c>
      <c r="H92" s="22">
        <v>1</v>
      </c>
      <c r="I92" s="21">
        <v>2</v>
      </c>
      <c r="J92" s="22">
        <v>2</v>
      </c>
      <c r="K92" s="21" t="s">
        <v>115</v>
      </c>
      <c r="L92" s="22" t="s">
        <v>115</v>
      </c>
      <c r="M92" s="21" t="s">
        <v>115</v>
      </c>
      <c r="N92" s="21" t="s">
        <v>115</v>
      </c>
      <c r="O92" s="16"/>
    </row>
    <row r="93" spans="1:15" s="15" customFormat="1" ht="17.100000000000001" customHeight="1" x14ac:dyDescent="0.2">
      <c r="C93" s="4" t="s">
        <v>114</v>
      </c>
      <c r="D93" s="19">
        <f>SUM(E93:N93)</f>
        <v>622</v>
      </c>
      <c r="E93" s="21">
        <v>477</v>
      </c>
      <c r="F93" s="22">
        <v>103</v>
      </c>
      <c r="G93" s="22">
        <v>20</v>
      </c>
      <c r="H93" s="22">
        <v>11</v>
      </c>
      <c r="I93" s="21">
        <v>1</v>
      </c>
      <c r="J93" s="22">
        <v>7</v>
      </c>
      <c r="K93" s="22">
        <v>1</v>
      </c>
      <c r="L93" s="22" t="s">
        <v>115</v>
      </c>
      <c r="M93" s="21">
        <v>1</v>
      </c>
      <c r="N93" s="21">
        <v>1</v>
      </c>
      <c r="O93" s="16"/>
    </row>
    <row r="94" spans="1:15" s="15" customFormat="1" ht="17.100000000000001" customHeight="1" x14ac:dyDescent="0.2">
      <c r="B94" s="15" t="s">
        <v>87</v>
      </c>
      <c r="C94" s="1"/>
      <c r="D94" s="19">
        <f>SUM(E94:N94)</f>
        <v>73</v>
      </c>
      <c r="E94" s="21">
        <v>43</v>
      </c>
      <c r="F94" s="22">
        <v>19</v>
      </c>
      <c r="G94" s="22">
        <v>8</v>
      </c>
      <c r="H94" s="22">
        <v>1</v>
      </c>
      <c r="I94" s="21" t="s">
        <v>115</v>
      </c>
      <c r="J94" s="22">
        <v>1</v>
      </c>
      <c r="K94" s="22" t="s">
        <v>115</v>
      </c>
      <c r="L94" s="22" t="s">
        <v>115</v>
      </c>
      <c r="M94" s="21">
        <v>1</v>
      </c>
      <c r="N94" s="21" t="s">
        <v>115</v>
      </c>
      <c r="O94" s="16"/>
    </row>
    <row r="95" spans="1:15" s="15" customFormat="1" ht="17.100000000000001" customHeight="1" x14ac:dyDescent="0.2">
      <c r="B95" s="15" t="s">
        <v>88</v>
      </c>
      <c r="C95" s="1"/>
      <c r="D95" s="19">
        <f t="shared" ref="D95:D100" si="40">SUM(E95:N95)</f>
        <v>318</v>
      </c>
      <c r="E95" s="21">
        <v>266</v>
      </c>
      <c r="F95" s="22">
        <v>34</v>
      </c>
      <c r="G95" s="22">
        <v>7</v>
      </c>
      <c r="H95" s="22">
        <v>8</v>
      </c>
      <c r="I95" s="21" t="s">
        <v>115</v>
      </c>
      <c r="J95" s="22">
        <v>2</v>
      </c>
      <c r="K95" s="22" t="s">
        <v>115</v>
      </c>
      <c r="L95" s="22" t="s">
        <v>115</v>
      </c>
      <c r="M95" s="21" t="s">
        <v>115</v>
      </c>
      <c r="N95" s="21">
        <v>1</v>
      </c>
      <c r="O95" s="16"/>
    </row>
    <row r="96" spans="1:15" s="15" customFormat="1" ht="17.100000000000001" customHeight="1" x14ac:dyDescent="0.2">
      <c r="B96" s="15" t="s">
        <v>10</v>
      </c>
      <c r="C96" s="1"/>
      <c r="D96" s="19">
        <f t="shared" si="40"/>
        <v>226</v>
      </c>
      <c r="E96" s="21">
        <v>176</v>
      </c>
      <c r="F96" s="22">
        <v>38</v>
      </c>
      <c r="G96" s="22">
        <v>8</v>
      </c>
      <c r="H96" s="22">
        <v>1</v>
      </c>
      <c r="I96" s="21">
        <v>1</v>
      </c>
      <c r="J96" s="22">
        <v>2</v>
      </c>
      <c r="K96" s="22" t="s">
        <v>115</v>
      </c>
      <c r="L96" s="22" t="s">
        <v>115</v>
      </c>
      <c r="M96" s="21" t="s">
        <v>115</v>
      </c>
      <c r="N96" s="21" t="s">
        <v>115</v>
      </c>
      <c r="O96" s="16"/>
    </row>
    <row r="97" spans="1:15" s="15" customFormat="1" ht="17.100000000000001" customHeight="1" x14ac:dyDescent="0.2">
      <c r="B97" s="15" t="s">
        <v>90</v>
      </c>
      <c r="C97" s="1"/>
      <c r="D97" s="19">
        <f t="shared" si="40"/>
        <v>46</v>
      </c>
      <c r="E97" s="21">
        <v>27</v>
      </c>
      <c r="F97" s="22">
        <v>15</v>
      </c>
      <c r="G97" s="22">
        <v>2</v>
      </c>
      <c r="H97" s="21" t="s">
        <v>115</v>
      </c>
      <c r="I97" s="21">
        <v>1</v>
      </c>
      <c r="J97" s="22">
        <v>1</v>
      </c>
      <c r="K97" s="22" t="s">
        <v>115</v>
      </c>
      <c r="L97" s="21" t="s">
        <v>115</v>
      </c>
      <c r="M97" s="21" t="s">
        <v>115</v>
      </c>
      <c r="N97" s="21" t="s">
        <v>115</v>
      </c>
      <c r="O97" s="16"/>
    </row>
    <row r="98" spans="1:15" s="15" customFormat="1" ht="17.100000000000001" customHeight="1" x14ac:dyDescent="0.2">
      <c r="B98" s="15" t="s">
        <v>89</v>
      </c>
      <c r="C98" s="3"/>
      <c r="D98" s="19">
        <f t="shared" si="40"/>
        <v>48</v>
      </c>
      <c r="E98" s="21">
        <v>31</v>
      </c>
      <c r="F98" s="22">
        <v>14</v>
      </c>
      <c r="G98" s="22">
        <v>2</v>
      </c>
      <c r="H98" s="22" t="s">
        <v>115</v>
      </c>
      <c r="I98" s="21" t="s">
        <v>115</v>
      </c>
      <c r="J98" s="22">
        <v>1</v>
      </c>
      <c r="K98" s="22" t="s">
        <v>115</v>
      </c>
      <c r="L98" s="22" t="s">
        <v>115</v>
      </c>
      <c r="M98" s="21" t="s">
        <v>115</v>
      </c>
      <c r="N98" s="21" t="s">
        <v>115</v>
      </c>
      <c r="O98" s="16"/>
    </row>
    <row r="99" spans="1:15" s="15" customFormat="1" ht="17.100000000000001" customHeight="1" x14ac:dyDescent="0.2">
      <c r="B99" s="15" t="s">
        <v>18</v>
      </c>
      <c r="C99" s="3"/>
      <c r="D99" s="19">
        <f t="shared" si="40"/>
        <v>16</v>
      </c>
      <c r="E99" s="21">
        <v>12</v>
      </c>
      <c r="F99" s="22">
        <v>2</v>
      </c>
      <c r="G99" s="22" t="s">
        <v>115</v>
      </c>
      <c r="H99" s="21" t="s">
        <v>115</v>
      </c>
      <c r="I99" s="21">
        <v>1</v>
      </c>
      <c r="J99" s="22">
        <v>1</v>
      </c>
      <c r="K99" s="22" t="s">
        <v>115</v>
      </c>
      <c r="L99" s="21" t="s">
        <v>115</v>
      </c>
      <c r="M99" s="21" t="s">
        <v>115</v>
      </c>
      <c r="N99" s="21" t="s">
        <v>115</v>
      </c>
      <c r="O99" s="16"/>
    </row>
    <row r="100" spans="1:15" s="15" customFormat="1" ht="17.100000000000001" customHeight="1" x14ac:dyDescent="0.2">
      <c r="B100" s="15" t="s">
        <v>59</v>
      </c>
      <c r="C100" s="3"/>
      <c r="D100" s="19">
        <f t="shared" si="40"/>
        <v>26</v>
      </c>
      <c r="E100" s="21">
        <v>15</v>
      </c>
      <c r="F100" s="22">
        <v>3</v>
      </c>
      <c r="G100" s="22">
        <v>4</v>
      </c>
      <c r="H100" s="22">
        <v>2</v>
      </c>
      <c r="I100" s="21" t="s">
        <v>115</v>
      </c>
      <c r="J100" s="22">
        <v>1</v>
      </c>
      <c r="K100" s="22">
        <v>1</v>
      </c>
      <c r="L100" s="22" t="s">
        <v>115</v>
      </c>
      <c r="M100" s="21" t="s">
        <v>115</v>
      </c>
      <c r="N100" s="21" t="s">
        <v>115</v>
      </c>
      <c r="O100" s="16"/>
    </row>
    <row r="101" spans="1:15" s="15" customFormat="1" ht="18.95" customHeight="1" x14ac:dyDescent="0.2">
      <c r="A101" s="4" t="s">
        <v>11</v>
      </c>
      <c r="B101" s="3"/>
      <c r="D101" s="19">
        <f t="shared" ref="D101:N101" si="41">SUM(D116:D118)</f>
        <v>30959</v>
      </c>
      <c r="E101" s="19">
        <f t="shared" si="41"/>
        <v>27108</v>
      </c>
      <c r="F101" s="19">
        <f t="shared" si="41"/>
        <v>2552</v>
      </c>
      <c r="G101" s="19">
        <f t="shared" si="41"/>
        <v>251</v>
      </c>
      <c r="H101" s="19">
        <f t="shared" si="41"/>
        <v>575</v>
      </c>
      <c r="I101" s="19">
        <f t="shared" si="41"/>
        <v>125</v>
      </c>
      <c r="J101" s="19">
        <f t="shared" si="41"/>
        <v>259</v>
      </c>
      <c r="K101" s="19">
        <f t="shared" si="41"/>
        <v>38</v>
      </c>
      <c r="L101" s="19">
        <f t="shared" si="41"/>
        <v>12</v>
      </c>
      <c r="M101" s="19">
        <f t="shared" si="41"/>
        <v>17</v>
      </c>
      <c r="N101" s="20">
        <f t="shared" si="41"/>
        <v>22</v>
      </c>
      <c r="O101" s="16"/>
    </row>
    <row r="102" spans="1:15" s="15" customFormat="1" ht="17.100000000000001" customHeight="1" x14ac:dyDescent="0.2">
      <c r="C102" s="4" t="s">
        <v>80</v>
      </c>
      <c r="D102" s="19">
        <f>SUM(E102:N102)</f>
        <v>1997</v>
      </c>
      <c r="E102" s="21">
        <v>1741</v>
      </c>
      <c r="F102" s="22">
        <v>133</v>
      </c>
      <c r="G102" s="22">
        <v>32</v>
      </c>
      <c r="H102" s="22">
        <v>40</v>
      </c>
      <c r="I102" s="21">
        <v>17</v>
      </c>
      <c r="J102" s="22">
        <v>25</v>
      </c>
      <c r="K102" s="22">
        <v>4</v>
      </c>
      <c r="L102" s="22">
        <v>4</v>
      </c>
      <c r="M102" s="21" t="s">
        <v>115</v>
      </c>
      <c r="N102" s="21">
        <v>1</v>
      </c>
      <c r="O102" s="16"/>
    </row>
    <row r="103" spans="1:15" s="15" customFormat="1" ht="17.100000000000001" customHeight="1" x14ac:dyDescent="0.2">
      <c r="C103" s="4" t="s">
        <v>101</v>
      </c>
      <c r="D103" s="19">
        <f t="shared" ref="D103:D115" si="42">SUM(E103:N103)</f>
        <v>1789</v>
      </c>
      <c r="E103" s="21">
        <v>1617</v>
      </c>
      <c r="F103" s="22">
        <v>117</v>
      </c>
      <c r="G103" s="22">
        <v>8</v>
      </c>
      <c r="H103" s="22">
        <v>22</v>
      </c>
      <c r="I103" s="21">
        <v>3</v>
      </c>
      <c r="J103" s="22">
        <v>18</v>
      </c>
      <c r="K103" s="22">
        <v>3</v>
      </c>
      <c r="L103" s="22" t="s">
        <v>115</v>
      </c>
      <c r="M103" s="21" t="s">
        <v>115</v>
      </c>
      <c r="N103" s="21">
        <v>1</v>
      </c>
      <c r="O103" s="16"/>
    </row>
    <row r="104" spans="1:15" s="15" customFormat="1" ht="17.100000000000001" customHeight="1" x14ac:dyDescent="0.2">
      <c r="C104" s="1" t="s">
        <v>96</v>
      </c>
      <c r="D104" s="19">
        <f t="shared" si="42"/>
        <v>114</v>
      </c>
      <c r="E104" s="21">
        <v>52</v>
      </c>
      <c r="F104" s="22">
        <v>38</v>
      </c>
      <c r="G104" s="21">
        <v>9</v>
      </c>
      <c r="H104" s="21">
        <v>2</v>
      </c>
      <c r="I104" s="21">
        <v>6</v>
      </c>
      <c r="J104" s="22">
        <v>7</v>
      </c>
      <c r="K104" s="21" t="s">
        <v>115</v>
      </c>
      <c r="L104" s="21" t="s">
        <v>115</v>
      </c>
      <c r="M104" s="21" t="s">
        <v>115</v>
      </c>
      <c r="N104" s="21" t="s">
        <v>115</v>
      </c>
      <c r="O104" s="16"/>
    </row>
    <row r="105" spans="1:15" s="15" customFormat="1" ht="17.100000000000001" customHeight="1" x14ac:dyDescent="0.2">
      <c r="C105" s="4" t="s">
        <v>73</v>
      </c>
      <c r="D105" s="19">
        <f t="shared" si="42"/>
        <v>21059</v>
      </c>
      <c r="E105" s="21">
        <v>18652</v>
      </c>
      <c r="F105" s="22">
        <v>1600</v>
      </c>
      <c r="G105" s="21">
        <v>135</v>
      </c>
      <c r="H105" s="21">
        <v>398</v>
      </c>
      <c r="I105" s="21">
        <v>69</v>
      </c>
      <c r="J105" s="22">
        <v>143</v>
      </c>
      <c r="K105" s="21">
        <v>28</v>
      </c>
      <c r="L105" s="21">
        <v>6</v>
      </c>
      <c r="M105" s="21">
        <v>12</v>
      </c>
      <c r="N105" s="21">
        <v>16</v>
      </c>
      <c r="O105" s="16"/>
    </row>
    <row r="106" spans="1:15" s="15" customFormat="1" ht="17.100000000000001" customHeight="1" x14ac:dyDescent="0.2">
      <c r="C106" s="4" t="s">
        <v>74</v>
      </c>
      <c r="D106" s="19">
        <f t="shared" si="42"/>
        <v>3434</v>
      </c>
      <c r="E106" s="21">
        <v>2993</v>
      </c>
      <c r="F106" s="22">
        <v>321</v>
      </c>
      <c r="G106" s="22">
        <v>15</v>
      </c>
      <c r="H106" s="22">
        <v>74</v>
      </c>
      <c r="I106" s="21">
        <v>7</v>
      </c>
      <c r="J106" s="22">
        <v>16</v>
      </c>
      <c r="K106" s="22">
        <v>1</v>
      </c>
      <c r="L106" s="22">
        <v>1</v>
      </c>
      <c r="M106" s="21">
        <v>3</v>
      </c>
      <c r="N106" s="21">
        <v>3</v>
      </c>
      <c r="O106" s="16"/>
    </row>
    <row r="107" spans="1:15" s="15" customFormat="1" ht="17.100000000000001" customHeight="1" x14ac:dyDescent="0.2">
      <c r="C107" s="4" t="s">
        <v>76</v>
      </c>
      <c r="D107" s="19">
        <f t="shared" si="42"/>
        <v>349</v>
      </c>
      <c r="E107" s="21">
        <v>311</v>
      </c>
      <c r="F107" s="22">
        <v>19</v>
      </c>
      <c r="G107" s="22">
        <v>3</v>
      </c>
      <c r="H107" s="22">
        <v>9</v>
      </c>
      <c r="I107" s="21">
        <v>2</v>
      </c>
      <c r="J107" s="22">
        <v>3</v>
      </c>
      <c r="K107" s="22">
        <v>1</v>
      </c>
      <c r="L107" s="22" t="s">
        <v>115</v>
      </c>
      <c r="M107" s="21">
        <v>1</v>
      </c>
      <c r="N107" s="21" t="s">
        <v>115</v>
      </c>
      <c r="O107" s="16"/>
    </row>
    <row r="108" spans="1:15" s="15" customFormat="1" ht="17.100000000000001" customHeight="1" x14ac:dyDescent="0.2">
      <c r="C108" s="4" t="s">
        <v>123</v>
      </c>
      <c r="D108" s="19">
        <f t="shared" si="42"/>
        <v>108</v>
      </c>
      <c r="E108" s="21">
        <v>77</v>
      </c>
      <c r="F108" s="22">
        <v>17</v>
      </c>
      <c r="G108" s="22">
        <v>3</v>
      </c>
      <c r="H108" s="22">
        <v>2</v>
      </c>
      <c r="I108" s="21">
        <v>1</v>
      </c>
      <c r="J108" s="22">
        <v>7</v>
      </c>
      <c r="K108" s="22" t="s">
        <v>115</v>
      </c>
      <c r="L108" s="22">
        <v>1</v>
      </c>
      <c r="M108" s="21" t="s">
        <v>115</v>
      </c>
      <c r="N108" s="21" t="s">
        <v>115</v>
      </c>
      <c r="O108" s="16"/>
    </row>
    <row r="109" spans="1:15" s="15" customFormat="1" ht="17.100000000000001" customHeight="1" x14ac:dyDescent="0.2">
      <c r="C109" s="4" t="s">
        <v>120</v>
      </c>
      <c r="D109" s="19">
        <f t="shared" si="42"/>
        <v>492</v>
      </c>
      <c r="E109" s="21">
        <v>334</v>
      </c>
      <c r="F109" s="22">
        <v>112</v>
      </c>
      <c r="G109" s="22">
        <v>16</v>
      </c>
      <c r="H109" s="21">
        <v>1</v>
      </c>
      <c r="I109" s="21">
        <v>8</v>
      </c>
      <c r="J109" s="22">
        <v>20</v>
      </c>
      <c r="K109" s="22">
        <v>1</v>
      </c>
      <c r="L109" s="21" t="s">
        <v>115</v>
      </c>
      <c r="M109" s="21" t="s">
        <v>115</v>
      </c>
      <c r="N109" s="21" t="s">
        <v>115</v>
      </c>
      <c r="O109" s="16"/>
    </row>
    <row r="110" spans="1:15" s="15" customFormat="1" ht="17.100000000000001" customHeight="1" x14ac:dyDescent="0.2">
      <c r="C110" s="4" t="s">
        <v>77</v>
      </c>
      <c r="D110" s="19">
        <f t="shared" si="42"/>
        <v>467</v>
      </c>
      <c r="E110" s="21">
        <v>373</v>
      </c>
      <c r="F110" s="22">
        <v>78</v>
      </c>
      <c r="G110" s="21">
        <v>6</v>
      </c>
      <c r="H110" s="22">
        <v>1</v>
      </c>
      <c r="I110" s="21">
        <v>6</v>
      </c>
      <c r="J110" s="22">
        <v>3</v>
      </c>
      <c r="K110" s="21" t="s">
        <v>115</v>
      </c>
      <c r="L110" s="22" t="s">
        <v>115</v>
      </c>
      <c r="M110" s="21" t="s">
        <v>115</v>
      </c>
      <c r="N110" s="21" t="s">
        <v>115</v>
      </c>
      <c r="O110" s="16"/>
    </row>
    <row r="111" spans="1:15" s="15" customFormat="1" ht="17.100000000000001" customHeight="1" x14ac:dyDescent="0.2">
      <c r="C111" s="4" t="s">
        <v>79</v>
      </c>
      <c r="D111" s="19">
        <f t="shared" si="42"/>
        <v>116</v>
      </c>
      <c r="E111" s="21">
        <v>112</v>
      </c>
      <c r="F111" s="22">
        <v>3</v>
      </c>
      <c r="G111" s="21">
        <v>1</v>
      </c>
      <c r="H111" s="21" t="s">
        <v>115</v>
      </c>
      <c r="I111" s="21" t="s">
        <v>115</v>
      </c>
      <c r="J111" s="22" t="s">
        <v>115</v>
      </c>
      <c r="K111" s="21" t="s">
        <v>115</v>
      </c>
      <c r="L111" s="21" t="s">
        <v>115</v>
      </c>
      <c r="M111" s="21" t="s">
        <v>115</v>
      </c>
      <c r="N111" s="21" t="s">
        <v>115</v>
      </c>
      <c r="O111" s="16"/>
    </row>
    <row r="112" spans="1:15" s="15" customFormat="1" ht="17.100000000000001" customHeight="1" x14ac:dyDescent="0.2">
      <c r="A112" s="4" t="s">
        <v>125</v>
      </c>
      <c r="C112" s="4"/>
      <c r="D112" s="19"/>
      <c r="E112" s="21"/>
      <c r="F112" s="22"/>
      <c r="G112" s="21"/>
      <c r="H112" s="21"/>
      <c r="I112" s="21"/>
      <c r="J112" s="22"/>
      <c r="K112" s="21"/>
      <c r="L112" s="21"/>
      <c r="M112" s="21"/>
      <c r="N112" s="21"/>
      <c r="O112" s="16"/>
    </row>
    <row r="113" spans="1:15" s="15" customFormat="1" ht="17.100000000000001" customHeight="1" x14ac:dyDescent="0.2">
      <c r="C113" s="1" t="s">
        <v>99</v>
      </c>
      <c r="D113" s="19">
        <f t="shared" si="42"/>
        <v>6</v>
      </c>
      <c r="E113" s="21">
        <v>6</v>
      </c>
      <c r="F113" s="21" t="s">
        <v>115</v>
      </c>
      <c r="G113" s="22" t="s">
        <v>115</v>
      </c>
      <c r="H113" s="21" t="s">
        <v>115</v>
      </c>
      <c r="I113" s="21" t="s">
        <v>115</v>
      </c>
      <c r="J113" s="21" t="s">
        <v>115</v>
      </c>
      <c r="K113" s="22" t="s">
        <v>115</v>
      </c>
      <c r="L113" s="21" t="s">
        <v>115</v>
      </c>
      <c r="M113" s="21" t="s">
        <v>115</v>
      </c>
      <c r="N113" s="21" t="s">
        <v>115</v>
      </c>
      <c r="O113" s="16"/>
    </row>
    <row r="114" spans="1:15" s="15" customFormat="1" ht="17.100000000000001" customHeight="1" x14ac:dyDescent="0.2">
      <c r="C114" s="4" t="s">
        <v>78</v>
      </c>
      <c r="D114" s="19">
        <f t="shared" si="42"/>
        <v>621</v>
      </c>
      <c r="E114" s="21">
        <v>536</v>
      </c>
      <c r="F114" s="22">
        <v>57</v>
      </c>
      <c r="G114" s="22">
        <v>12</v>
      </c>
      <c r="H114" s="22">
        <v>1</v>
      </c>
      <c r="I114" s="21">
        <v>4</v>
      </c>
      <c r="J114" s="22">
        <v>11</v>
      </c>
      <c r="K114" s="22" t="s">
        <v>115</v>
      </c>
      <c r="L114" s="22" t="s">
        <v>115</v>
      </c>
      <c r="M114" s="21" t="s">
        <v>115</v>
      </c>
      <c r="N114" s="21" t="s">
        <v>115</v>
      </c>
      <c r="O114" s="16"/>
    </row>
    <row r="115" spans="1:15" s="15" customFormat="1" ht="17.100000000000001" customHeight="1" x14ac:dyDescent="0.2">
      <c r="C115" s="4" t="s">
        <v>114</v>
      </c>
      <c r="D115" s="19">
        <f t="shared" si="42"/>
        <v>407</v>
      </c>
      <c r="E115" s="21">
        <v>304</v>
      </c>
      <c r="F115" s="22">
        <v>57</v>
      </c>
      <c r="G115" s="22">
        <v>11</v>
      </c>
      <c r="H115" s="22">
        <v>25</v>
      </c>
      <c r="I115" s="21">
        <v>2</v>
      </c>
      <c r="J115" s="22">
        <v>6</v>
      </c>
      <c r="K115" s="22" t="s">
        <v>115</v>
      </c>
      <c r="L115" s="22" t="s">
        <v>115</v>
      </c>
      <c r="M115" s="21">
        <v>1</v>
      </c>
      <c r="N115" s="21">
        <v>1</v>
      </c>
      <c r="O115" s="16"/>
    </row>
    <row r="116" spans="1:15" s="15" customFormat="1" ht="17.100000000000001" customHeight="1" x14ac:dyDescent="0.2">
      <c r="B116" s="4" t="s">
        <v>20</v>
      </c>
      <c r="D116" s="19">
        <f>SUM(E116:N116)</f>
        <v>446</v>
      </c>
      <c r="E116" s="21">
        <v>287</v>
      </c>
      <c r="F116" s="22">
        <v>80</v>
      </c>
      <c r="G116" s="22">
        <v>29</v>
      </c>
      <c r="H116" s="22">
        <v>17</v>
      </c>
      <c r="I116" s="21">
        <v>11</v>
      </c>
      <c r="J116" s="22">
        <v>19</v>
      </c>
      <c r="K116" s="22">
        <v>1</v>
      </c>
      <c r="L116" s="22">
        <v>2</v>
      </c>
      <c r="M116" s="22" t="s">
        <v>115</v>
      </c>
      <c r="N116" s="21" t="s">
        <v>115</v>
      </c>
      <c r="O116" s="16"/>
    </row>
    <row r="117" spans="1:15" s="15" customFormat="1" ht="17.100000000000001" customHeight="1" x14ac:dyDescent="0.2">
      <c r="B117" s="4" t="s">
        <v>11</v>
      </c>
      <c r="D117" s="19">
        <f t="shared" ref="D117:D118" si="43">SUM(E117:N117)</f>
        <v>26064</v>
      </c>
      <c r="E117" s="21">
        <v>22932</v>
      </c>
      <c r="F117" s="22">
        <v>2071</v>
      </c>
      <c r="G117" s="22">
        <v>200</v>
      </c>
      <c r="H117" s="22">
        <v>475</v>
      </c>
      <c r="I117" s="21">
        <v>101</v>
      </c>
      <c r="J117" s="22">
        <v>210</v>
      </c>
      <c r="K117" s="22">
        <v>34</v>
      </c>
      <c r="L117" s="22">
        <v>9</v>
      </c>
      <c r="M117" s="21">
        <v>14</v>
      </c>
      <c r="N117" s="21">
        <v>18</v>
      </c>
      <c r="O117" s="16"/>
    </row>
    <row r="118" spans="1:15" s="15" customFormat="1" ht="17.100000000000001" customHeight="1" x14ac:dyDescent="0.2">
      <c r="B118" s="4" t="s">
        <v>60</v>
      </c>
      <c r="D118" s="19">
        <f t="shared" si="43"/>
        <v>4449</v>
      </c>
      <c r="E118" s="21">
        <v>3889</v>
      </c>
      <c r="F118" s="22">
        <v>401</v>
      </c>
      <c r="G118" s="21">
        <v>22</v>
      </c>
      <c r="H118" s="21">
        <v>83</v>
      </c>
      <c r="I118" s="21">
        <v>13</v>
      </c>
      <c r="J118" s="22">
        <v>30</v>
      </c>
      <c r="K118" s="21">
        <v>3</v>
      </c>
      <c r="L118" s="21">
        <v>1</v>
      </c>
      <c r="M118" s="21">
        <v>3</v>
      </c>
      <c r="N118" s="21">
        <v>4</v>
      </c>
      <c r="O118" s="16"/>
    </row>
    <row r="119" spans="1:15" s="15" customFormat="1" ht="18.95" customHeight="1" x14ac:dyDescent="0.2">
      <c r="A119" s="4" t="s">
        <v>12</v>
      </c>
      <c r="B119" s="3"/>
      <c r="D119" s="19">
        <f>SUM(D128:D132)</f>
        <v>8011</v>
      </c>
      <c r="E119" s="19">
        <f>SUM(E128:E132)</f>
        <v>6692</v>
      </c>
      <c r="F119" s="19">
        <f>SUM(F128:F132)</f>
        <v>756</v>
      </c>
      <c r="G119" s="19">
        <f t="shared" ref="G119:H119" si="44">SUM(G128:G132)</f>
        <v>230</v>
      </c>
      <c r="H119" s="19">
        <f t="shared" si="44"/>
        <v>204</v>
      </c>
      <c r="I119" s="19">
        <f t="shared" ref="I119:N119" si="45">SUM(I128:I132)</f>
        <v>65</v>
      </c>
      <c r="J119" s="19">
        <f t="shared" si="45"/>
        <v>44</v>
      </c>
      <c r="K119" s="19">
        <f t="shared" si="45"/>
        <v>7</v>
      </c>
      <c r="L119" s="19">
        <f t="shared" si="45"/>
        <v>4</v>
      </c>
      <c r="M119" s="19">
        <f t="shared" si="45"/>
        <v>3</v>
      </c>
      <c r="N119" s="20">
        <f t="shared" si="45"/>
        <v>6</v>
      </c>
      <c r="O119" s="16"/>
    </row>
    <row r="120" spans="1:15" s="15" customFormat="1" ht="17.100000000000001" customHeight="1" x14ac:dyDescent="0.2">
      <c r="C120" s="4" t="s">
        <v>80</v>
      </c>
      <c r="D120" s="19">
        <f>SUM(E120:N120)</f>
        <v>2224</v>
      </c>
      <c r="E120" s="21">
        <v>1921</v>
      </c>
      <c r="F120" s="22">
        <v>137</v>
      </c>
      <c r="G120" s="22">
        <v>72</v>
      </c>
      <c r="H120" s="22">
        <v>55</v>
      </c>
      <c r="I120" s="21">
        <v>23</v>
      </c>
      <c r="J120" s="22">
        <v>13</v>
      </c>
      <c r="K120" s="22">
        <v>1</v>
      </c>
      <c r="L120" s="22">
        <v>1</v>
      </c>
      <c r="M120" s="21" t="s">
        <v>115</v>
      </c>
      <c r="N120" s="21">
        <v>1</v>
      </c>
      <c r="O120" s="16"/>
    </row>
    <row r="121" spans="1:15" s="15" customFormat="1" ht="17.100000000000001" customHeight="1" x14ac:dyDescent="0.2">
      <c r="C121" s="4" t="s">
        <v>102</v>
      </c>
      <c r="D121" s="19">
        <f t="shared" ref="D121:D127" si="46">SUM(E121:N121)</f>
        <v>819</v>
      </c>
      <c r="E121" s="28">
        <v>674</v>
      </c>
      <c r="F121" s="23">
        <v>78</v>
      </c>
      <c r="G121" s="23">
        <v>30</v>
      </c>
      <c r="H121" s="23">
        <v>12</v>
      </c>
      <c r="I121" s="28">
        <v>15</v>
      </c>
      <c r="J121" s="23">
        <v>9</v>
      </c>
      <c r="K121" s="23">
        <v>1</v>
      </c>
      <c r="L121" s="23" t="s">
        <v>115</v>
      </c>
      <c r="M121" s="28" t="s">
        <v>115</v>
      </c>
      <c r="N121" s="28" t="s">
        <v>115</v>
      </c>
      <c r="O121" s="16"/>
    </row>
    <row r="122" spans="1:15" s="15" customFormat="1" ht="17.100000000000001" customHeight="1" x14ac:dyDescent="0.2">
      <c r="C122" s="1" t="s">
        <v>106</v>
      </c>
      <c r="D122" s="19">
        <f t="shared" si="46"/>
        <v>797</v>
      </c>
      <c r="E122" s="28">
        <v>674</v>
      </c>
      <c r="F122" s="28">
        <v>78</v>
      </c>
      <c r="G122" s="28">
        <v>15</v>
      </c>
      <c r="H122" s="23">
        <v>20</v>
      </c>
      <c r="I122" s="28">
        <v>5</v>
      </c>
      <c r="J122" s="28">
        <v>3</v>
      </c>
      <c r="K122" s="28">
        <v>1</v>
      </c>
      <c r="L122" s="23" t="s">
        <v>115</v>
      </c>
      <c r="M122" s="28" t="s">
        <v>115</v>
      </c>
      <c r="N122" s="28">
        <v>1</v>
      </c>
      <c r="O122" s="16"/>
    </row>
    <row r="123" spans="1:15" s="15" customFormat="1" ht="17.100000000000001" customHeight="1" x14ac:dyDescent="0.2">
      <c r="C123" s="1" t="s">
        <v>121</v>
      </c>
      <c r="D123" s="19">
        <f t="shared" si="46"/>
        <v>141</v>
      </c>
      <c r="E123" s="28">
        <v>104</v>
      </c>
      <c r="F123" s="28">
        <v>32</v>
      </c>
      <c r="G123" s="28" t="s">
        <v>115</v>
      </c>
      <c r="H123" s="23" t="s">
        <v>115</v>
      </c>
      <c r="I123" s="28">
        <v>2</v>
      </c>
      <c r="J123" s="28">
        <v>3</v>
      </c>
      <c r="K123" s="28" t="s">
        <v>115</v>
      </c>
      <c r="L123" s="23" t="s">
        <v>115</v>
      </c>
      <c r="M123" s="28" t="s">
        <v>115</v>
      </c>
      <c r="N123" s="28" t="s">
        <v>115</v>
      </c>
      <c r="O123" s="16"/>
    </row>
    <row r="124" spans="1:15" s="15" customFormat="1" ht="17.100000000000001" customHeight="1" x14ac:dyDescent="0.2">
      <c r="C124" s="4" t="s">
        <v>79</v>
      </c>
      <c r="D124" s="19">
        <f t="shared" si="46"/>
        <v>19</v>
      </c>
      <c r="E124" s="28">
        <v>18</v>
      </c>
      <c r="F124" s="21">
        <v>1</v>
      </c>
      <c r="G124" s="21" t="s">
        <v>115</v>
      </c>
      <c r="H124" s="23" t="s">
        <v>115</v>
      </c>
      <c r="I124" s="28" t="s">
        <v>115</v>
      </c>
      <c r="J124" s="21" t="s">
        <v>115</v>
      </c>
      <c r="K124" s="21" t="s">
        <v>115</v>
      </c>
      <c r="L124" s="23" t="s">
        <v>115</v>
      </c>
      <c r="M124" s="28" t="s">
        <v>115</v>
      </c>
      <c r="N124" s="21" t="s">
        <v>115</v>
      </c>
      <c r="O124" s="16"/>
    </row>
    <row r="125" spans="1:15" s="15" customFormat="1" ht="17.100000000000001" customHeight="1" x14ac:dyDescent="0.2">
      <c r="C125" s="1" t="s">
        <v>99</v>
      </c>
      <c r="D125" s="19">
        <f t="shared" si="46"/>
        <v>2</v>
      </c>
      <c r="E125" s="28">
        <v>2</v>
      </c>
      <c r="F125" s="22" t="s">
        <v>115</v>
      </c>
      <c r="G125" s="21" t="s">
        <v>115</v>
      </c>
      <c r="H125" s="21" t="s">
        <v>115</v>
      </c>
      <c r="I125" s="28" t="s">
        <v>115</v>
      </c>
      <c r="J125" s="22" t="s">
        <v>115</v>
      </c>
      <c r="K125" s="21" t="s">
        <v>115</v>
      </c>
      <c r="L125" s="21" t="s">
        <v>115</v>
      </c>
      <c r="M125" s="28" t="s">
        <v>115</v>
      </c>
      <c r="N125" s="21" t="s">
        <v>115</v>
      </c>
      <c r="O125" s="16"/>
    </row>
    <row r="126" spans="1:15" s="15" customFormat="1" ht="17.100000000000001" customHeight="1" x14ac:dyDescent="0.2">
      <c r="C126" s="4" t="s">
        <v>78</v>
      </c>
      <c r="D126" s="19">
        <f t="shared" si="46"/>
        <v>275</v>
      </c>
      <c r="E126" s="28">
        <v>226</v>
      </c>
      <c r="F126" s="22">
        <v>30</v>
      </c>
      <c r="G126" s="22">
        <v>10</v>
      </c>
      <c r="H126" s="22">
        <v>3</v>
      </c>
      <c r="I126" s="28">
        <v>3</v>
      </c>
      <c r="J126" s="22">
        <v>2</v>
      </c>
      <c r="K126" s="22" t="s">
        <v>115</v>
      </c>
      <c r="L126" s="22" t="s">
        <v>115</v>
      </c>
      <c r="M126" s="28" t="s">
        <v>115</v>
      </c>
      <c r="N126" s="21">
        <v>1</v>
      </c>
      <c r="O126" s="16"/>
    </row>
    <row r="127" spans="1:15" s="15" customFormat="1" ht="17.100000000000001" customHeight="1" x14ac:dyDescent="0.2">
      <c r="C127" s="4" t="s">
        <v>114</v>
      </c>
      <c r="D127" s="19">
        <f t="shared" si="46"/>
        <v>3734</v>
      </c>
      <c r="E127" s="21">
        <v>3073</v>
      </c>
      <c r="F127" s="22">
        <v>400</v>
      </c>
      <c r="G127" s="22">
        <v>103</v>
      </c>
      <c r="H127" s="21">
        <v>114</v>
      </c>
      <c r="I127" s="21">
        <v>17</v>
      </c>
      <c r="J127" s="22">
        <v>14</v>
      </c>
      <c r="K127" s="22">
        <v>4</v>
      </c>
      <c r="L127" s="21">
        <v>3</v>
      </c>
      <c r="M127" s="21">
        <v>3</v>
      </c>
      <c r="N127" s="21">
        <v>3</v>
      </c>
      <c r="O127" s="16"/>
    </row>
    <row r="128" spans="1:15" s="15" customFormat="1" ht="17.100000000000001" customHeight="1" x14ac:dyDescent="0.2">
      <c r="B128" s="15" t="s">
        <v>62</v>
      </c>
      <c r="D128" s="19">
        <f>SUM(E128:N128)</f>
        <v>3989</v>
      </c>
      <c r="E128" s="21">
        <v>3373</v>
      </c>
      <c r="F128" s="22">
        <v>388</v>
      </c>
      <c r="G128" s="22">
        <v>82</v>
      </c>
      <c r="H128" s="22">
        <v>83</v>
      </c>
      <c r="I128" s="21">
        <v>25</v>
      </c>
      <c r="J128" s="22">
        <v>24</v>
      </c>
      <c r="K128" s="22">
        <v>6</v>
      </c>
      <c r="L128" s="22">
        <v>2</v>
      </c>
      <c r="M128" s="21">
        <v>2</v>
      </c>
      <c r="N128" s="21">
        <v>4</v>
      </c>
      <c r="O128" s="16"/>
    </row>
    <row r="129" spans="1:15" s="15" customFormat="1" ht="17.100000000000001" customHeight="1" x14ac:dyDescent="0.2">
      <c r="B129" s="15" t="s">
        <v>64</v>
      </c>
      <c r="C129" s="10"/>
      <c r="D129" s="19">
        <f t="shared" ref="D129:D132" si="47">SUM(E129:N129)</f>
        <v>342</v>
      </c>
      <c r="E129" s="21">
        <v>250</v>
      </c>
      <c r="F129" s="22">
        <v>38</v>
      </c>
      <c r="G129" s="22">
        <v>34</v>
      </c>
      <c r="H129" s="22">
        <v>8</v>
      </c>
      <c r="I129" s="21">
        <v>8</v>
      </c>
      <c r="J129" s="22">
        <v>4</v>
      </c>
      <c r="K129" s="22" t="s">
        <v>115</v>
      </c>
      <c r="L129" s="22" t="s">
        <v>115</v>
      </c>
      <c r="M129" s="21" t="s">
        <v>115</v>
      </c>
      <c r="N129" s="21" t="s">
        <v>115</v>
      </c>
      <c r="O129" s="16"/>
    </row>
    <row r="130" spans="1:15" s="15" customFormat="1" ht="17.100000000000001" customHeight="1" x14ac:dyDescent="0.2">
      <c r="B130" s="15" t="s">
        <v>63</v>
      </c>
      <c r="C130" s="4"/>
      <c r="D130" s="19">
        <f t="shared" si="47"/>
        <v>358</v>
      </c>
      <c r="E130" s="21">
        <v>257</v>
      </c>
      <c r="F130" s="22">
        <v>54</v>
      </c>
      <c r="G130" s="22">
        <v>17</v>
      </c>
      <c r="H130" s="22">
        <v>19</v>
      </c>
      <c r="I130" s="21">
        <v>7</v>
      </c>
      <c r="J130" s="22">
        <v>3</v>
      </c>
      <c r="K130" s="22" t="s">
        <v>115</v>
      </c>
      <c r="L130" s="22">
        <v>1</v>
      </c>
      <c r="M130" s="21" t="s">
        <v>115</v>
      </c>
      <c r="N130" s="21" t="s">
        <v>115</v>
      </c>
      <c r="O130" s="16"/>
    </row>
    <row r="131" spans="1:15" s="15" customFormat="1" ht="17.100000000000001" customHeight="1" x14ac:dyDescent="0.2">
      <c r="B131" s="15" t="s">
        <v>61</v>
      </c>
      <c r="C131" s="4"/>
      <c r="D131" s="19">
        <f t="shared" si="47"/>
        <v>3117</v>
      </c>
      <c r="E131" s="21">
        <v>2664</v>
      </c>
      <c r="F131" s="22">
        <v>248</v>
      </c>
      <c r="G131" s="22">
        <v>78</v>
      </c>
      <c r="H131" s="22">
        <v>88</v>
      </c>
      <c r="I131" s="21">
        <v>21</v>
      </c>
      <c r="J131" s="22">
        <v>13</v>
      </c>
      <c r="K131" s="22">
        <v>1</v>
      </c>
      <c r="L131" s="22">
        <v>1</v>
      </c>
      <c r="M131" s="21">
        <v>1</v>
      </c>
      <c r="N131" s="21">
        <v>2</v>
      </c>
      <c r="O131" s="16"/>
    </row>
    <row r="132" spans="1:15" s="15" customFormat="1" ht="17.100000000000001" customHeight="1" x14ac:dyDescent="0.2">
      <c r="B132" s="15" t="s">
        <v>17</v>
      </c>
      <c r="C132" s="4"/>
      <c r="D132" s="19">
        <f t="shared" si="47"/>
        <v>205</v>
      </c>
      <c r="E132" s="21">
        <v>148</v>
      </c>
      <c r="F132" s="22">
        <v>28</v>
      </c>
      <c r="G132" s="22">
        <v>19</v>
      </c>
      <c r="H132" s="22">
        <v>6</v>
      </c>
      <c r="I132" s="21">
        <v>4</v>
      </c>
      <c r="J132" s="22" t="s">
        <v>115</v>
      </c>
      <c r="K132" s="22" t="s">
        <v>115</v>
      </c>
      <c r="L132" s="22" t="s">
        <v>115</v>
      </c>
      <c r="M132" s="21" t="s">
        <v>115</v>
      </c>
      <c r="N132" s="21" t="s">
        <v>115</v>
      </c>
      <c r="O132" s="16"/>
    </row>
    <row r="133" spans="1:15" s="15" customFormat="1" ht="18.95" customHeight="1" x14ac:dyDescent="0.2">
      <c r="A133" s="4" t="s">
        <v>13</v>
      </c>
      <c r="B133" s="3"/>
      <c r="C133" s="4"/>
      <c r="D133" s="19">
        <f t="shared" ref="D133:H133" si="48">SUM(D136:D147)</f>
        <v>2071</v>
      </c>
      <c r="E133" s="19">
        <f t="shared" si="48"/>
        <v>1446</v>
      </c>
      <c r="F133" s="19">
        <f t="shared" si="48"/>
        <v>384</v>
      </c>
      <c r="G133" s="19">
        <f t="shared" si="48"/>
        <v>116</v>
      </c>
      <c r="H133" s="19">
        <f t="shared" si="48"/>
        <v>74</v>
      </c>
      <c r="I133" s="19">
        <f t="shared" ref="I133:N133" si="49">SUM(I136:I147)</f>
        <v>3</v>
      </c>
      <c r="J133" s="19">
        <f t="shared" si="49"/>
        <v>37</v>
      </c>
      <c r="K133" s="19">
        <f t="shared" si="49"/>
        <v>6</v>
      </c>
      <c r="L133" s="19">
        <f t="shared" si="49"/>
        <v>2</v>
      </c>
      <c r="M133" s="19">
        <f t="shared" si="49"/>
        <v>1</v>
      </c>
      <c r="N133" s="20">
        <f t="shared" si="49"/>
        <v>2</v>
      </c>
      <c r="O133" s="16"/>
    </row>
    <row r="134" spans="1:15" s="15" customFormat="1" ht="17.100000000000001" customHeight="1" x14ac:dyDescent="0.2">
      <c r="C134" s="4" t="s">
        <v>80</v>
      </c>
      <c r="D134" s="19">
        <f>SUM(E134:N134)</f>
        <v>166</v>
      </c>
      <c r="E134" s="21">
        <v>130</v>
      </c>
      <c r="F134" s="22">
        <v>18</v>
      </c>
      <c r="G134" s="22">
        <v>7</v>
      </c>
      <c r="H134" s="22">
        <v>5</v>
      </c>
      <c r="I134" s="21" t="s">
        <v>115</v>
      </c>
      <c r="J134" s="22">
        <v>4</v>
      </c>
      <c r="K134" s="22" t="s">
        <v>115</v>
      </c>
      <c r="L134" s="22">
        <v>1</v>
      </c>
      <c r="M134" s="21" t="s">
        <v>115</v>
      </c>
      <c r="N134" s="21">
        <v>1</v>
      </c>
      <c r="O134" s="16"/>
    </row>
    <row r="135" spans="1:15" s="15" customFormat="1" ht="17.100000000000001" customHeight="1" x14ac:dyDescent="0.2">
      <c r="C135" s="4" t="s">
        <v>114</v>
      </c>
      <c r="D135" s="19">
        <f>SUM(E135:N135)</f>
        <v>1905</v>
      </c>
      <c r="E135" s="21">
        <v>1316</v>
      </c>
      <c r="F135" s="22">
        <v>366</v>
      </c>
      <c r="G135" s="22">
        <v>109</v>
      </c>
      <c r="H135" s="22">
        <v>69</v>
      </c>
      <c r="I135" s="21">
        <v>3</v>
      </c>
      <c r="J135" s="22">
        <v>33</v>
      </c>
      <c r="K135" s="22">
        <v>6</v>
      </c>
      <c r="L135" s="22">
        <v>1</v>
      </c>
      <c r="M135" s="21">
        <v>1</v>
      </c>
      <c r="N135" s="21">
        <v>1</v>
      </c>
      <c r="O135" s="16"/>
    </row>
    <row r="136" spans="1:15" s="15" customFormat="1" ht="17.100000000000001" customHeight="1" x14ac:dyDescent="0.2">
      <c r="B136" s="15" t="s">
        <v>66</v>
      </c>
      <c r="C136" s="4"/>
      <c r="D136" s="19">
        <f>SUM(E136:N136)</f>
        <v>137</v>
      </c>
      <c r="E136" s="28">
        <v>95</v>
      </c>
      <c r="F136" s="23">
        <v>31</v>
      </c>
      <c r="G136" s="23">
        <v>6</v>
      </c>
      <c r="H136" s="23">
        <v>5</v>
      </c>
      <c r="I136" s="28" t="s">
        <v>115</v>
      </c>
      <c r="J136" s="23" t="s">
        <v>115</v>
      </c>
      <c r="K136" s="23" t="s">
        <v>115</v>
      </c>
      <c r="L136" s="23" t="s">
        <v>115</v>
      </c>
      <c r="M136" s="28" t="s">
        <v>115</v>
      </c>
      <c r="N136" s="28" t="s">
        <v>115</v>
      </c>
      <c r="O136" s="16"/>
    </row>
    <row r="137" spans="1:15" s="15" customFormat="1" ht="17.100000000000001" customHeight="1" x14ac:dyDescent="0.2">
      <c r="B137" s="15" t="s">
        <v>68</v>
      </c>
      <c r="C137" s="4"/>
      <c r="D137" s="19">
        <f t="shared" ref="D137:D147" si="50">SUM(E137:N137)</f>
        <v>18</v>
      </c>
      <c r="E137" s="28">
        <v>7</v>
      </c>
      <c r="F137" s="23">
        <v>3</v>
      </c>
      <c r="G137" s="23">
        <v>6</v>
      </c>
      <c r="H137" s="21">
        <v>1</v>
      </c>
      <c r="I137" s="28" t="s">
        <v>115</v>
      </c>
      <c r="J137" s="23">
        <v>1</v>
      </c>
      <c r="K137" s="23" t="s">
        <v>115</v>
      </c>
      <c r="L137" s="21" t="s">
        <v>115</v>
      </c>
      <c r="M137" s="28" t="s">
        <v>115</v>
      </c>
      <c r="N137" s="28" t="s">
        <v>115</v>
      </c>
      <c r="O137" s="16"/>
    </row>
    <row r="138" spans="1:15" s="15" customFormat="1" ht="17.100000000000001" customHeight="1" x14ac:dyDescent="0.2">
      <c r="B138" s="15" t="s">
        <v>70</v>
      </c>
      <c r="C138" s="4"/>
      <c r="D138" s="19">
        <f t="shared" si="50"/>
        <v>12</v>
      </c>
      <c r="E138" s="22">
        <v>5</v>
      </c>
      <c r="F138" s="23">
        <v>2</v>
      </c>
      <c r="G138" s="21">
        <v>3</v>
      </c>
      <c r="H138" s="21">
        <v>1</v>
      </c>
      <c r="I138" s="22" t="s">
        <v>115</v>
      </c>
      <c r="J138" s="23">
        <v>1</v>
      </c>
      <c r="K138" s="21" t="s">
        <v>115</v>
      </c>
      <c r="L138" s="21" t="s">
        <v>115</v>
      </c>
      <c r="M138" s="22" t="s">
        <v>115</v>
      </c>
      <c r="N138" s="28" t="s">
        <v>115</v>
      </c>
      <c r="O138" s="16"/>
    </row>
    <row r="139" spans="1:15" s="15" customFormat="1" ht="17.100000000000001" customHeight="1" x14ac:dyDescent="0.2">
      <c r="B139" s="15" t="s">
        <v>21</v>
      </c>
      <c r="C139" s="4"/>
      <c r="D139" s="19">
        <f t="shared" si="50"/>
        <v>50</v>
      </c>
      <c r="E139" s="21">
        <v>20</v>
      </c>
      <c r="F139" s="22">
        <v>12</v>
      </c>
      <c r="G139" s="21">
        <v>12</v>
      </c>
      <c r="H139" s="22">
        <v>1</v>
      </c>
      <c r="I139" s="21" t="s">
        <v>115</v>
      </c>
      <c r="J139" s="22">
        <v>4</v>
      </c>
      <c r="K139" s="21">
        <v>1</v>
      </c>
      <c r="L139" s="22" t="s">
        <v>115</v>
      </c>
      <c r="M139" s="21" t="s">
        <v>115</v>
      </c>
      <c r="N139" s="21" t="s">
        <v>115</v>
      </c>
      <c r="O139" s="16"/>
    </row>
    <row r="140" spans="1:15" s="15" customFormat="1" ht="17.100000000000001" customHeight="1" x14ac:dyDescent="0.2">
      <c r="B140" s="15" t="s">
        <v>22</v>
      </c>
      <c r="C140" s="4"/>
      <c r="D140" s="19">
        <f t="shared" si="50"/>
        <v>51</v>
      </c>
      <c r="E140" s="21">
        <v>17</v>
      </c>
      <c r="F140" s="22">
        <v>19</v>
      </c>
      <c r="G140" s="22">
        <v>8</v>
      </c>
      <c r="H140" s="22">
        <v>1</v>
      </c>
      <c r="I140" s="21" t="s">
        <v>115</v>
      </c>
      <c r="J140" s="22">
        <v>5</v>
      </c>
      <c r="K140" s="22" t="s">
        <v>115</v>
      </c>
      <c r="L140" s="22">
        <v>1</v>
      </c>
      <c r="M140" s="21" t="s">
        <v>115</v>
      </c>
      <c r="N140" s="21" t="s">
        <v>115</v>
      </c>
      <c r="O140" s="16"/>
    </row>
    <row r="141" spans="1:15" s="15" customFormat="1" ht="17.100000000000001" customHeight="1" x14ac:dyDescent="0.2">
      <c r="B141" s="15" t="s">
        <v>71</v>
      </c>
      <c r="C141" s="4"/>
      <c r="D141" s="19">
        <f t="shared" si="50"/>
        <v>16</v>
      </c>
      <c r="E141" s="21">
        <v>6</v>
      </c>
      <c r="F141" s="22">
        <v>7</v>
      </c>
      <c r="G141" s="21">
        <v>1</v>
      </c>
      <c r="H141" s="22">
        <v>1</v>
      </c>
      <c r="I141" s="21" t="s">
        <v>115</v>
      </c>
      <c r="J141" s="22">
        <v>1</v>
      </c>
      <c r="K141" s="21" t="s">
        <v>115</v>
      </c>
      <c r="L141" s="22" t="s">
        <v>115</v>
      </c>
      <c r="M141" s="21" t="s">
        <v>115</v>
      </c>
      <c r="N141" s="21" t="s">
        <v>115</v>
      </c>
      <c r="O141" s="16"/>
    </row>
    <row r="142" spans="1:15" s="15" customFormat="1" ht="17.100000000000001" customHeight="1" x14ac:dyDescent="0.2">
      <c r="B142" s="15" t="s">
        <v>72</v>
      </c>
      <c r="C142" s="4"/>
      <c r="D142" s="19">
        <f t="shared" si="50"/>
        <v>28</v>
      </c>
      <c r="E142" s="21">
        <v>18</v>
      </c>
      <c r="F142" s="22">
        <v>5</v>
      </c>
      <c r="G142" s="21">
        <v>3</v>
      </c>
      <c r="H142" s="22">
        <v>2</v>
      </c>
      <c r="I142" s="21" t="s">
        <v>115</v>
      </c>
      <c r="J142" s="22" t="s">
        <v>115</v>
      </c>
      <c r="K142" s="21" t="s">
        <v>115</v>
      </c>
      <c r="L142" s="22" t="s">
        <v>115</v>
      </c>
      <c r="M142" s="21" t="s">
        <v>115</v>
      </c>
      <c r="N142" s="21" t="s">
        <v>115</v>
      </c>
      <c r="O142" s="16"/>
    </row>
    <row r="143" spans="1:15" s="15" customFormat="1" ht="17.100000000000001" customHeight="1" x14ac:dyDescent="0.2">
      <c r="B143" s="15" t="s">
        <v>23</v>
      </c>
      <c r="C143" s="4"/>
      <c r="D143" s="19">
        <f t="shared" si="50"/>
        <v>35</v>
      </c>
      <c r="E143" s="22">
        <v>18</v>
      </c>
      <c r="F143" s="22">
        <v>15</v>
      </c>
      <c r="G143" s="21">
        <v>2</v>
      </c>
      <c r="H143" s="22" t="s">
        <v>115</v>
      </c>
      <c r="I143" s="22" t="s">
        <v>115</v>
      </c>
      <c r="J143" s="22" t="s">
        <v>115</v>
      </c>
      <c r="K143" s="21" t="s">
        <v>115</v>
      </c>
      <c r="L143" s="22" t="s">
        <v>115</v>
      </c>
      <c r="M143" s="22" t="s">
        <v>115</v>
      </c>
      <c r="N143" s="21" t="s">
        <v>115</v>
      </c>
      <c r="O143" s="16"/>
    </row>
    <row r="144" spans="1:15" s="15" customFormat="1" ht="17.100000000000001" customHeight="1" x14ac:dyDescent="0.2">
      <c r="B144" s="15" t="s">
        <v>82</v>
      </c>
      <c r="C144" s="4"/>
      <c r="D144" s="19">
        <f t="shared" si="50"/>
        <v>15</v>
      </c>
      <c r="E144" s="22">
        <v>5</v>
      </c>
      <c r="F144" s="22">
        <v>5</v>
      </c>
      <c r="G144" s="21">
        <v>3</v>
      </c>
      <c r="H144" s="22">
        <v>1</v>
      </c>
      <c r="I144" s="22" t="s">
        <v>115</v>
      </c>
      <c r="J144" s="22">
        <v>1</v>
      </c>
      <c r="K144" s="21" t="s">
        <v>115</v>
      </c>
      <c r="L144" s="22" t="s">
        <v>115</v>
      </c>
      <c r="M144" s="22" t="s">
        <v>115</v>
      </c>
      <c r="N144" s="21" t="s">
        <v>115</v>
      </c>
      <c r="O144" s="16"/>
    </row>
    <row r="145" spans="1:15" s="15" customFormat="1" ht="17.100000000000001" customHeight="1" x14ac:dyDescent="0.2">
      <c r="B145" s="15" t="s">
        <v>69</v>
      </c>
      <c r="C145" s="4"/>
      <c r="D145" s="19">
        <f t="shared" si="50"/>
        <v>1543</v>
      </c>
      <c r="E145" s="21">
        <v>1173</v>
      </c>
      <c r="F145" s="22">
        <v>229</v>
      </c>
      <c r="G145" s="22">
        <v>53</v>
      </c>
      <c r="H145" s="22">
        <v>60</v>
      </c>
      <c r="I145" s="21">
        <v>3</v>
      </c>
      <c r="J145" s="22">
        <v>17</v>
      </c>
      <c r="K145" s="22">
        <v>5</v>
      </c>
      <c r="L145" s="22">
        <v>1</v>
      </c>
      <c r="M145" s="21">
        <v>1</v>
      </c>
      <c r="N145" s="21">
        <v>1</v>
      </c>
      <c r="O145" s="16"/>
    </row>
    <row r="146" spans="1:15" s="15" customFormat="1" ht="17.100000000000001" customHeight="1" x14ac:dyDescent="0.2">
      <c r="B146" s="15" t="s">
        <v>67</v>
      </c>
      <c r="C146" s="4"/>
      <c r="D146" s="19">
        <f t="shared" si="50"/>
        <v>128</v>
      </c>
      <c r="E146" s="21">
        <v>70</v>
      </c>
      <c r="F146" s="22">
        <v>39</v>
      </c>
      <c r="G146" s="22">
        <v>15</v>
      </c>
      <c r="H146" s="22">
        <v>1</v>
      </c>
      <c r="I146" s="21" t="s">
        <v>115</v>
      </c>
      <c r="J146" s="22">
        <v>3</v>
      </c>
      <c r="K146" s="22" t="s">
        <v>115</v>
      </c>
      <c r="L146" s="22" t="s">
        <v>115</v>
      </c>
      <c r="M146" s="21" t="s">
        <v>115</v>
      </c>
      <c r="N146" s="21" t="s">
        <v>115</v>
      </c>
      <c r="O146" s="16"/>
    </row>
    <row r="147" spans="1:15" s="15" customFormat="1" ht="17.100000000000001" customHeight="1" x14ac:dyDescent="0.2">
      <c r="B147" s="15" t="s">
        <v>65</v>
      </c>
      <c r="C147" s="4"/>
      <c r="D147" s="19">
        <f t="shared" si="50"/>
        <v>38</v>
      </c>
      <c r="E147" s="22">
        <v>12</v>
      </c>
      <c r="F147" s="22">
        <v>17</v>
      </c>
      <c r="G147" s="21">
        <v>4</v>
      </c>
      <c r="H147" s="21" t="s">
        <v>115</v>
      </c>
      <c r="I147" s="22" t="s">
        <v>115</v>
      </c>
      <c r="J147" s="22">
        <v>4</v>
      </c>
      <c r="K147" s="21" t="s">
        <v>115</v>
      </c>
      <c r="L147" s="21" t="s">
        <v>115</v>
      </c>
      <c r="M147" s="22" t="s">
        <v>115</v>
      </c>
      <c r="N147" s="21">
        <v>1</v>
      </c>
      <c r="O147" s="16"/>
    </row>
    <row r="148" spans="1:15" s="15" customFormat="1" ht="18.95" customHeight="1" x14ac:dyDescent="0.2">
      <c r="A148" s="4" t="s">
        <v>85</v>
      </c>
      <c r="B148" s="3"/>
      <c r="D148" s="19">
        <f>SUM(D150:D150)</f>
        <v>2</v>
      </c>
      <c r="E148" s="19">
        <f t="shared" ref="E148:G148" si="51">SUM(E150:E150)</f>
        <v>0</v>
      </c>
      <c r="F148" s="19">
        <f t="shared" si="51"/>
        <v>0</v>
      </c>
      <c r="G148" s="19">
        <f t="shared" si="51"/>
        <v>2</v>
      </c>
      <c r="H148" s="19" t="s">
        <v>115</v>
      </c>
      <c r="I148" s="19" t="s">
        <v>115</v>
      </c>
      <c r="J148" s="19" t="s">
        <v>115</v>
      </c>
      <c r="K148" s="19" t="s">
        <v>115</v>
      </c>
      <c r="L148" s="19" t="s">
        <v>115</v>
      </c>
      <c r="M148" s="19" t="s">
        <v>115</v>
      </c>
      <c r="N148" s="20" t="s">
        <v>115</v>
      </c>
      <c r="O148" s="16"/>
    </row>
    <row r="149" spans="1:15" s="15" customFormat="1" ht="17.100000000000001" customHeight="1" x14ac:dyDescent="0.2">
      <c r="C149" s="4" t="s">
        <v>114</v>
      </c>
      <c r="D149" s="19">
        <f>SUM(E149:I149)</f>
        <v>2</v>
      </c>
      <c r="E149" s="22" t="s">
        <v>115</v>
      </c>
      <c r="F149" s="22" t="s">
        <v>115</v>
      </c>
      <c r="G149" s="22">
        <v>2</v>
      </c>
      <c r="H149" s="21" t="s">
        <v>115</v>
      </c>
      <c r="I149" s="22" t="s">
        <v>115</v>
      </c>
      <c r="J149" s="22" t="s">
        <v>115</v>
      </c>
      <c r="K149" s="22" t="s">
        <v>115</v>
      </c>
      <c r="L149" s="21" t="s">
        <v>115</v>
      </c>
      <c r="M149" s="22" t="s">
        <v>115</v>
      </c>
      <c r="N149" s="21" t="s">
        <v>115</v>
      </c>
      <c r="O149" s="16"/>
    </row>
    <row r="150" spans="1:15" s="15" customFormat="1" ht="17.100000000000001" customHeight="1" x14ac:dyDescent="0.2">
      <c r="B150" s="15" t="s">
        <v>85</v>
      </c>
      <c r="C150" s="3"/>
      <c r="D150" s="20">
        <f>SUM(E150:N150)</f>
        <v>2</v>
      </c>
      <c r="E150" s="22" t="s">
        <v>115</v>
      </c>
      <c r="F150" s="22" t="s">
        <v>115</v>
      </c>
      <c r="G150" s="22">
        <v>2</v>
      </c>
      <c r="H150" s="21" t="s">
        <v>115</v>
      </c>
      <c r="I150" s="22" t="s">
        <v>115</v>
      </c>
      <c r="J150" s="22" t="s">
        <v>115</v>
      </c>
      <c r="K150" s="22" t="s">
        <v>115</v>
      </c>
      <c r="L150" s="21" t="s">
        <v>115</v>
      </c>
      <c r="M150" s="22" t="s">
        <v>115</v>
      </c>
      <c r="N150" s="21" t="s">
        <v>115</v>
      </c>
      <c r="O150" s="16"/>
    </row>
    <row r="151" spans="1:15" s="15" customFormat="1" ht="18.95" customHeight="1" x14ac:dyDescent="0.2">
      <c r="A151" s="4" t="s">
        <v>83</v>
      </c>
      <c r="B151" s="3"/>
      <c r="D151" s="19">
        <f t="shared" ref="D151:N151" si="52">SUM(D153:D158)</f>
        <v>97</v>
      </c>
      <c r="E151" s="19">
        <f t="shared" si="52"/>
        <v>25</v>
      </c>
      <c r="F151" s="19">
        <f t="shared" si="52"/>
        <v>24</v>
      </c>
      <c r="G151" s="19">
        <f t="shared" si="52"/>
        <v>30</v>
      </c>
      <c r="H151" s="19">
        <f t="shared" si="52"/>
        <v>12</v>
      </c>
      <c r="I151" s="19">
        <f t="shared" si="52"/>
        <v>0</v>
      </c>
      <c r="J151" s="19">
        <f t="shared" si="52"/>
        <v>3</v>
      </c>
      <c r="K151" s="19">
        <f t="shared" si="52"/>
        <v>0</v>
      </c>
      <c r="L151" s="19">
        <f t="shared" si="52"/>
        <v>1</v>
      </c>
      <c r="M151" s="19">
        <f t="shared" si="52"/>
        <v>0</v>
      </c>
      <c r="N151" s="20">
        <f t="shared" si="52"/>
        <v>2</v>
      </c>
      <c r="O151" s="16"/>
    </row>
    <row r="152" spans="1:15" s="15" customFormat="1" ht="17.100000000000001" customHeight="1" x14ac:dyDescent="0.2">
      <c r="C152" s="4" t="s">
        <v>114</v>
      </c>
      <c r="D152" s="19">
        <f>SUM(E152:N152)</f>
        <v>97</v>
      </c>
      <c r="E152" s="28">
        <v>25</v>
      </c>
      <c r="F152" s="23">
        <v>24</v>
      </c>
      <c r="G152" s="23">
        <v>30</v>
      </c>
      <c r="H152" s="23">
        <v>12</v>
      </c>
      <c r="I152" s="28" t="s">
        <v>115</v>
      </c>
      <c r="J152" s="23">
        <v>3</v>
      </c>
      <c r="K152" s="23" t="s">
        <v>115</v>
      </c>
      <c r="L152" s="23">
        <v>1</v>
      </c>
      <c r="M152" s="28" t="s">
        <v>115</v>
      </c>
      <c r="N152" s="28">
        <v>2</v>
      </c>
      <c r="O152" s="16"/>
    </row>
    <row r="153" spans="1:15" s="15" customFormat="1" ht="17.100000000000001" customHeight="1" x14ac:dyDescent="0.2">
      <c r="B153" s="15" t="s">
        <v>49</v>
      </c>
      <c r="C153" s="8"/>
      <c r="D153" s="20">
        <f>SUM(E153:N153)</f>
        <v>9</v>
      </c>
      <c r="E153" s="22">
        <v>2</v>
      </c>
      <c r="F153" s="22" t="s">
        <v>115</v>
      </c>
      <c r="G153" s="22">
        <v>2</v>
      </c>
      <c r="H153" s="21">
        <v>3</v>
      </c>
      <c r="I153" s="22" t="s">
        <v>115</v>
      </c>
      <c r="J153" s="22">
        <v>1</v>
      </c>
      <c r="K153" s="22" t="s">
        <v>115</v>
      </c>
      <c r="L153" s="21" t="s">
        <v>115</v>
      </c>
      <c r="M153" s="22" t="s">
        <v>115</v>
      </c>
      <c r="N153" s="21">
        <v>1</v>
      </c>
      <c r="O153" s="16"/>
    </row>
    <row r="154" spans="1:15" s="15" customFormat="1" ht="17.100000000000001" customHeight="1" x14ac:dyDescent="0.2">
      <c r="B154" s="15" t="s">
        <v>84</v>
      </c>
      <c r="C154" s="8"/>
      <c r="D154" s="20">
        <f t="shared" ref="D154:D158" si="53">SUM(E154:N154)</f>
        <v>6</v>
      </c>
      <c r="E154" s="21">
        <v>3</v>
      </c>
      <c r="F154" s="22">
        <v>1</v>
      </c>
      <c r="G154" s="22">
        <v>1</v>
      </c>
      <c r="H154" s="21" t="s">
        <v>115</v>
      </c>
      <c r="I154" s="21" t="s">
        <v>115</v>
      </c>
      <c r="J154" s="22">
        <v>1</v>
      </c>
      <c r="K154" s="22" t="s">
        <v>115</v>
      </c>
      <c r="L154" s="21" t="s">
        <v>115</v>
      </c>
      <c r="M154" s="21" t="s">
        <v>115</v>
      </c>
      <c r="N154" s="21" t="s">
        <v>115</v>
      </c>
      <c r="O154" s="16"/>
    </row>
    <row r="155" spans="1:15" s="15" customFormat="1" ht="17.100000000000001" customHeight="1" x14ac:dyDescent="0.2">
      <c r="B155" s="15" t="s">
        <v>47</v>
      </c>
      <c r="C155" s="8"/>
      <c r="D155" s="20">
        <f t="shared" si="53"/>
        <v>17</v>
      </c>
      <c r="E155" s="21">
        <v>2</v>
      </c>
      <c r="F155" s="22">
        <v>9</v>
      </c>
      <c r="G155" s="21">
        <v>2</v>
      </c>
      <c r="H155" s="21">
        <v>3</v>
      </c>
      <c r="I155" s="21" t="s">
        <v>115</v>
      </c>
      <c r="J155" s="22">
        <v>1</v>
      </c>
      <c r="K155" s="21" t="s">
        <v>115</v>
      </c>
      <c r="L155" s="21" t="s">
        <v>115</v>
      </c>
      <c r="M155" s="21" t="s">
        <v>115</v>
      </c>
      <c r="N155" s="21" t="s">
        <v>115</v>
      </c>
      <c r="O155" s="16"/>
    </row>
    <row r="156" spans="1:15" s="15" customFormat="1" ht="17.100000000000001" customHeight="1" x14ac:dyDescent="0.2">
      <c r="B156" s="15" t="s">
        <v>50</v>
      </c>
      <c r="C156" s="8"/>
      <c r="D156" s="20">
        <f t="shared" si="53"/>
        <v>15</v>
      </c>
      <c r="E156" s="21">
        <v>8</v>
      </c>
      <c r="F156" s="22">
        <v>3</v>
      </c>
      <c r="G156" s="21">
        <v>2</v>
      </c>
      <c r="H156" s="22">
        <v>2</v>
      </c>
      <c r="I156" s="21" t="s">
        <v>115</v>
      </c>
      <c r="J156" s="22" t="s">
        <v>115</v>
      </c>
      <c r="K156" s="21" t="s">
        <v>115</v>
      </c>
      <c r="L156" s="22" t="s">
        <v>115</v>
      </c>
      <c r="M156" s="21" t="s">
        <v>115</v>
      </c>
      <c r="N156" s="21" t="s">
        <v>115</v>
      </c>
      <c r="O156" s="16"/>
    </row>
    <row r="157" spans="1:15" s="15" customFormat="1" ht="17.100000000000001" customHeight="1" x14ac:dyDescent="0.2">
      <c r="B157" s="15" t="s">
        <v>98</v>
      </c>
      <c r="C157" s="8"/>
      <c r="D157" s="20">
        <f t="shared" si="53"/>
        <v>4</v>
      </c>
      <c r="E157" s="21" t="s">
        <v>115</v>
      </c>
      <c r="F157" s="21">
        <v>2</v>
      </c>
      <c r="G157" s="21">
        <v>1</v>
      </c>
      <c r="H157" s="22">
        <v>1</v>
      </c>
      <c r="I157" s="21" t="s">
        <v>115</v>
      </c>
      <c r="J157" s="21" t="s">
        <v>115</v>
      </c>
      <c r="K157" s="21" t="s">
        <v>115</v>
      </c>
      <c r="L157" s="22" t="s">
        <v>115</v>
      </c>
      <c r="M157" s="21" t="s">
        <v>115</v>
      </c>
      <c r="N157" s="21" t="s">
        <v>115</v>
      </c>
      <c r="O157" s="16"/>
    </row>
    <row r="158" spans="1:15" s="15" customFormat="1" ht="17.100000000000001" customHeight="1" x14ac:dyDescent="0.2">
      <c r="B158" s="15" t="s">
        <v>48</v>
      </c>
      <c r="C158" s="8"/>
      <c r="D158" s="20">
        <f t="shared" si="53"/>
        <v>46</v>
      </c>
      <c r="E158" s="22">
        <v>10</v>
      </c>
      <c r="F158" s="22">
        <v>9</v>
      </c>
      <c r="G158" s="21">
        <v>22</v>
      </c>
      <c r="H158" s="21">
        <v>3</v>
      </c>
      <c r="I158" s="22" t="s">
        <v>115</v>
      </c>
      <c r="J158" s="22" t="s">
        <v>115</v>
      </c>
      <c r="K158" s="21" t="s">
        <v>115</v>
      </c>
      <c r="L158" s="21">
        <v>1</v>
      </c>
      <c r="M158" s="22" t="s">
        <v>115</v>
      </c>
      <c r="N158" s="21">
        <v>1</v>
      </c>
      <c r="O158" s="16"/>
    </row>
    <row r="159" spans="1:15" s="15" customFormat="1" ht="5.0999999999999996" customHeight="1" x14ac:dyDescent="0.2">
      <c r="A159" s="17"/>
      <c r="B159" s="17"/>
      <c r="C159" s="5"/>
      <c r="D159" s="6"/>
      <c r="E159" s="6"/>
      <c r="F159" s="12"/>
      <c r="G159" s="6"/>
      <c r="H159" s="6"/>
      <c r="I159" s="13"/>
      <c r="J159" s="13"/>
      <c r="K159" s="13"/>
      <c r="L159" s="13"/>
      <c r="M159" s="13"/>
      <c r="N159" s="13"/>
      <c r="O159" s="16"/>
    </row>
    <row r="160" spans="1:15" s="15" customFormat="1" ht="5.0999999999999996" customHeight="1" x14ac:dyDescent="0.2">
      <c r="A160" s="16"/>
      <c r="B160" s="16"/>
      <c r="C160" s="3"/>
      <c r="D160" s="2"/>
      <c r="E160" s="2"/>
      <c r="F160" s="2"/>
      <c r="G160" s="2"/>
      <c r="H160" s="2"/>
      <c r="I160" s="11"/>
      <c r="J160" s="16"/>
      <c r="O160" s="16"/>
    </row>
    <row r="161" spans="1:15" s="15" customFormat="1" ht="15" customHeight="1" x14ac:dyDescent="0.2">
      <c r="A161" s="27" t="s">
        <v>113</v>
      </c>
      <c r="B161" s="27"/>
      <c r="C161" s="27"/>
      <c r="D161" s="27"/>
      <c r="E161" s="27"/>
      <c r="F161" s="27"/>
      <c r="G161" s="27"/>
      <c r="H161" s="27"/>
      <c r="I161" s="27"/>
      <c r="J161" s="16"/>
      <c r="O161" s="16"/>
    </row>
    <row r="162" spans="1:15" s="15" customFormat="1" ht="15" customHeight="1" x14ac:dyDescent="0.2">
      <c r="A162" s="32" t="s">
        <v>117</v>
      </c>
      <c r="B162" s="27"/>
      <c r="C162" s="27"/>
      <c r="D162" s="27"/>
      <c r="E162" s="27"/>
      <c r="F162" s="27"/>
      <c r="G162" s="27"/>
      <c r="H162" s="27"/>
      <c r="I162" s="27"/>
      <c r="J162" s="16"/>
      <c r="O162" s="16"/>
    </row>
    <row r="163" spans="1:15" s="15" customFormat="1" ht="15" customHeight="1" x14ac:dyDescent="0.2">
      <c r="A163" s="18" t="s">
        <v>95</v>
      </c>
      <c r="B163" s="1"/>
      <c r="C163" s="1"/>
      <c r="D163" s="1"/>
      <c r="E163" s="1"/>
      <c r="F163" s="1"/>
      <c r="G163" s="1"/>
      <c r="J163" s="16"/>
      <c r="O163" s="16"/>
    </row>
    <row r="164" spans="1:15" s="15" customFormat="1" ht="15" customHeight="1" x14ac:dyDescent="0.2">
      <c r="A164" s="15" t="s">
        <v>86</v>
      </c>
      <c r="C164" s="7"/>
      <c r="D164" s="1"/>
      <c r="E164" s="1"/>
      <c r="F164" s="1"/>
      <c r="G164" s="1"/>
      <c r="H164" s="1"/>
      <c r="I164" s="1"/>
      <c r="J164" s="16"/>
      <c r="O164" s="16"/>
    </row>
    <row r="165" spans="1:15" s="15" customFormat="1" ht="15" customHeight="1" x14ac:dyDescent="0.2">
      <c r="J165" s="16"/>
      <c r="O165" s="16"/>
    </row>
    <row r="166" spans="1:15" s="15" customFormat="1" ht="15" customHeight="1" x14ac:dyDescent="0.2">
      <c r="J166" s="16"/>
      <c r="O166" s="16"/>
    </row>
    <row r="167" spans="1:15" s="15" customFormat="1" ht="15" customHeight="1" x14ac:dyDescent="0.2">
      <c r="J167" s="16"/>
      <c r="O167" s="16"/>
    </row>
    <row r="168" spans="1:15" s="15" customFormat="1" ht="15" customHeight="1" x14ac:dyDescent="0.2">
      <c r="J168" s="16"/>
      <c r="O168" s="16"/>
    </row>
    <row r="169" spans="1:15" s="15" customFormat="1" ht="15" customHeight="1" x14ac:dyDescent="0.2">
      <c r="J169" s="16"/>
      <c r="O169" s="16"/>
    </row>
    <row r="170" spans="1:15" s="15" customFormat="1" ht="15" customHeight="1" x14ac:dyDescent="0.2">
      <c r="J170" s="16"/>
      <c r="O170" s="16"/>
    </row>
    <row r="171" spans="1:15" s="15" customFormat="1" ht="15" customHeight="1" x14ac:dyDescent="0.2">
      <c r="J171" s="16"/>
      <c r="O171" s="16"/>
    </row>
    <row r="172" spans="1:15" s="15" customFormat="1" ht="15" customHeight="1" x14ac:dyDescent="0.2">
      <c r="J172" s="16"/>
      <c r="O172" s="16"/>
    </row>
    <row r="173" spans="1:15" s="15" customFormat="1" ht="15" customHeight="1" x14ac:dyDescent="0.2">
      <c r="J173" s="16"/>
      <c r="O173" s="16"/>
    </row>
    <row r="174" spans="1:15" s="15" customFormat="1" ht="15" customHeight="1" x14ac:dyDescent="0.2">
      <c r="J174" s="16"/>
      <c r="O174" s="16"/>
    </row>
    <row r="175" spans="1:15" s="15" customFormat="1" ht="15" customHeight="1" x14ac:dyDescent="0.2">
      <c r="J175" s="16"/>
      <c r="O175" s="16"/>
    </row>
    <row r="176" spans="1:15" s="15" customFormat="1" ht="15" customHeight="1" x14ac:dyDescent="0.2">
      <c r="J176" s="16"/>
      <c r="O176" s="16"/>
    </row>
    <row r="177" spans="10:15" s="15" customFormat="1" ht="15" customHeight="1" x14ac:dyDescent="0.2">
      <c r="J177" s="16"/>
      <c r="O177" s="16"/>
    </row>
    <row r="178" spans="10:15" s="15" customFormat="1" ht="15" customHeight="1" x14ac:dyDescent="0.2">
      <c r="J178" s="16"/>
      <c r="O178" s="16"/>
    </row>
    <row r="179" spans="10:15" s="15" customFormat="1" ht="15" customHeight="1" x14ac:dyDescent="0.2">
      <c r="J179" s="16"/>
      <c r="O179" s="16"/>
    </row>
    <row r="180" spans="10:15" s="15" customFormat="1" ht="15" customHeight="1" x14ac:dyDescent="0.2">
      <c r="J180" s="16"/>
      <c r="O180" s="16"/>
    </row>
    <row r="181" spans="10:15" s="15" customFormat="1" ht="15" customHeight="1" x14ac:dyDescent="0.2">
      <c r="J181" s="16"/>
      <c r="O181" s="16"/>
    </row>
    <row r="182" spans="10:15" s="15" customFormat="1" ht="15" customHeight="1" x14ac:dyDescent="0.2">
      <c r="J182" s="16"/>
      <c r="O182" s="16"/>
    </row>
    <row r="183" spans="10:15" s="15" customFormat="1" ht="15" customHeight="1" x14ac:dyDescent="0.2">
      <c r="J183" s="16"/>
      <c r="O183" s="16"/>
    </row>
    <row r="184" spans="10:15" s="15" customFormat="1" ht="15" customHeight="1" x14ac:dyDescent="0.2">
      <c r="J184" s="16"/>
      <c r="O184" s="16"/>
    </row>
    <row r="185" spans="10:15" s="15" customFormat="1" ht="15" customHeight="1" x14ac:dyDescent="0.2">
      <c r="J185" s="16"/>
      <c r="O185" s="16"/>
    </row>
    <row r="186" spans="10:15" s="15" customFormat="1" ht="15" customHeight="1" x14ac:dyDescent="0.2">
      <c r="J186" s="16"/>
      <c r="O186" s="16"/>
    </row>
    <row r="187" spans="10:15" s="15" customFormat="1" ht="15" customHeight="1" x14ac:dyDescent="0.2">
      <c r="J187" s="16"/>
      <c r="O187" s="16"/>
    </row>
    <row r="188" spans="10:15" s="15" customFormat="1" ht="15" customHeight="1" x14ac:dyDescent="0.2">
      <c r="J188" s="16"/>
      <c r="O188" s="16"/>
    </row>
    <row r="189" spans="10:15" s="15" customFormat="1" ht="15" customHeight="1" x14ac:dyDescent="0.2">
      <c r="J189" s="16"/>
      <c r="O189" s="16"/>
    </row>
    <row r="190" spans="10:15" s="15" customFormat="1" ht="15" customHeight="1" x14ac:dyDescent="0.2">
      <c r="J190" s="16"/>
      <c r="O190" s="16"/>
    </row>
    <row r="191" spans="10:15" s="15" customFormat="1" ht="15" customHeight="1" x14ac:dyDescent="0.2">
      <c r="J191" s="16"/>
      <c r="O191" s="16"/>
    </row>
    <row r="192" spans="10:15" s="15" customFormat="1" ht="15" customHeight="1" x14ac:dyDescent="0.2">
      <c r="J192" s="16"/>
      <c r="O192" s="16"/>
    </row>
    <row r="193" spans="10:15" s="15" customFormat="1" ht="15" customHeight="1" x14ac:dyDescent="0.2">
      <c r="J193" s="16"/>
      <c r="O193" s="16"/>
    </row>
    <row r="194" spans="10:15" s="15" customFormat="1" ht="15" customHeight="1" x14ac:dyDescent="0.2">
      <c r="J194" s="16"/>
      <c r="O194" s="16"/>
    </row>
    <row r="195" spans="10:15" s="15" customFormat="1" ht="15" customHeight="1" x14ac:dyDescent="0.2">
      <c r="J195" s="16"/>
      <c r="O195" s="16"/>
    </row>
    <row r="196" spans="10:15" ht="15" customHeight="1" x14ac:dyDescent="0.2"/>
    <row r="197" spans="10:15" ht="15" customHeight="1" x14ac:dyDescent="0.2"/>
    <row r="198" spans="10:15" ht="15" customHeight="1" x14ac:dyDescent="0.2"/>
    <row r="199" spans="10:15" ht="15" customHeight="1" x14ac:dyDescent="0.2"/>
    <row r="200" spans="10:15" ht="15" customHeight="1" x14ac:dyDescent="0.2"/>
    <row r="201" spans="10:15" ht="15" customHeight="1" x14ac:dyDescent="0.2"/>
    <row r="202" spans="10:15" ht="15" customHeight="1" x14ac:dyDescent="0.2"/>
    <row r="203" spans="10:15" ht="15" customHeight="1" x14ac:dyDescent="0.2"/>
    <row r="204" spans="10:15" ht="15" customHeight="1" x14ac:dyDescent="0.2"/>
    <row r="205" spans="10:15" ht="15" customHeight="1" x14ac:dyDescent="0.2"/>
    <row r="206" spans="10:15" ht="15" customHeight="1" x14ac:dyDescent="0.2"/>
    <row r="207" spans="10:15" ht="15" customHeight="1" x14ac:dyDescent="0.2"/>
    <row r="208" spans="10:15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</sheetData>
  <mergeCells count="8">
    <mergeCell ref="A1:N1"/>
    <mergeCell ref="A2:N2"/>
    <mergeCell ref="A8:C8"/>
    <mergeCell ref="C3:I3"/>
    <mergeCell ref="A4:C6"/>
    <mergeCell ref="D5:D6"/>
    <mergeCell ref="D4:N4"/>
    <mergeCell ref="E5:N5"/>
  </mergeCells>
  <printOptions horizontalCentered="1"/>
  <pageMargins left="0.74803149606299213" right="0.74803149606299213" top="0.98425196850393704" bottom="0.98425196850393704" header="0.31496062992125984" footer="0.31496062992125984"/>
  <pageSetup scale="60" orientation="portrait" r:id="rId1"/>
  <ignoredErrors>
    <ignoredError sqref="D72 H72 D78 D133 D148 D151 D101 D54 D43 D119 D34 D28" formula="1"/>
    <ignoredError sqref="E28 F28:I28 E90:G90 E151 E34:I34 H90 E119:F119 J90 E101:J101 I119" formulaRange="1"/>
    <ignoredError sqref="F43:G43 E72:G72 E78:H78 G119:H119 E133:G133 F151:G151 H43 H133 H151 E54:G54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451-03</vt:lpstr>
      <vt:lpstr>'451-03'!Títulos_a_imprimir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2026-05-27T13:32:31Z</cp:lastPrinted>
  <dcterms:created xsi:type="dcterms:W3CDTF">2017-11-21T13:36:29Z</dcterms:created>
  <dcterms:modified xsi:type="dcterms:W3CDTF">2026-06-15T16:28:54Z</dcterms:modified>
</cp:coreProperties>
</file>