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Boletines 2025\ACCIDENTE DE TRANSITO\"/>
    </mc:Choice>
  </mc:AlternateContent>
  <bookViews>
    <workbookView xWindow="0" yWindow="0" windowWidth="15360" windowHeight="7800"/>
  </bookViews>
  <sheets>
    <sheet name="451-19" sheetId="1" r:id="rId1"/>
  </sheets>
  <definedNames>
    <definedName name="_xlnm.Print_Titles" localSheetId="0">'451-19'!$1:$6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0" i="1" l="1"/>
  <c r="E19" i="1"/>
  <c r="E18" i="1"/>
  <c r="F17" i="1"/>
  <c r="E17" i="1"/>
  <c r="F16" i="1"/>
  <c r="E16" i="1"/>
  <c r="F15" i="1"/>
  <c r="E15" i="1"/>
  <c r="F14" i="1"/>
  <c r="E14" i="1"/>
  <c r="F13" i="1"/>
  <c r="E13" i="1"/>
  <c r="F11" i="1"/>
  <c r="E11" i="1"/>
  <c r="F10" i="1"/>
  <c r="E10" i="1"/>
  <c r="E144" i="1" l="1"/>
  <c r="D132" i="1" l="1"/>
  <c r="D133" i="1"/>
  <c r="D134" i="1"/>
  <c r="D135" i="1"/>
  <c r="D136" i="1"/>
  <c r="D137" i="1"/>
  <c r="D138" i="1"/>
  <c r="D140" i="1"/>
  <c r="D141" i="1"/>
  <c r="D142" i="1"/>
  <c r="D143" i="1"/>
  <c r="D131" i="1"/>
  <c r="F128" i="1"/>
  <c r="E128" i="1"/>
  <c r="D130" i="1"/>
  <c r="D129" i="1"/>
  <c r="F69" i="1"/>
  <c r="E69" i="1"/>
  <c r="D74" i="1"/>
  <c r="D117" i="1" l="1"/>
  <c r="D17" i="1" l="1"/>
  <c r="F22" i="1"/>
  <c r="F23" i="1"/>
  <c r="E25" i="1" l="1"/>
  <c r="E22" i="1"/>
  <c r="D37" i="1" l="1"/>
  <c r="E23" i="1" l="1"/>
  <c r="F21" i="1"/>
  <c r="F18" i="1"/>
  <c r="D119" i="1"/>
  <c r="D16" i="1" l="1"/>
  <c r="D109" i="1"/>
  <c r="F19" i="1"/>
  <c r="D114" i="1"/>
  <c r="D23" i="1" l="1"/>
  <c r="D123" i="1" l="1"/>
  <c r="D121" i="1"/>
  <c r="E87" i="1" l="1"/>
  <c r="F87" i="1"/>
  <c r="E24" i="1"/>
  <c r="F25" i="1"/>
  <c r="D120" i="1"/>
  <c r="E9" i="1"/>
  <c r="E12" i="1"/>
  <c r="E21" i="1"/>
  <c r="F9" i="1"/>
  <c r="F12" i="1"/>
  <c r="F20" i="1"/>
  <c r="D39" i="1"/>
  <c r="D152" i="1"/>
  <c r="F8" i="1" l="1"/>
  <c r="E8" i="1"/>
  <c r="D8" i="1" l="1"/>
  <c r="D14" i="1"/>
  <c r="E97" i="1"/>
  <c r="E146" i="1"/>
  <c r="D9" i="1" l="1"/>
  <c r="D10" i="1"/>
  <c r="D11" i="1"/>
  <c r="D12" i="1"/>
  <c r="D13" i="1"/>
  <c r="D15" i="1"/>
  <c r="D18" i="1"/>
  <c r="D19" i="1"/>
  <c r="D20" i="1"/>
  <c r="D21" i="1"/>
  <c r="D22" i="1"/>
  <c r="D24" i="1"/>
  <c r="D25" i="1"/>
  <c r="D96" i="1"/>
  <c r="F97" i="1"/>
  <c r="D149" i="1" l="1"/>
  <c r="D145" i="1"/>
  <c r="D144" i="1" s="1"/>
  <c r="D72" i="1"/>
  <c r="F42" i="1"/>
  <c r="E42" i="1"/>
  <c r="E115" i="1" l="1"/>
  <c r="D108" i="1" l="1"/>
  <c r="D110" i="1"/>
  <c r="D111" i="1"/>
  <c r="D112" i="1"/>
  <c r="D113" i="1"/>
  <c r="F115" i="1"/>
  <c r="E26" i="1"/>
  <c r="F26" i="1"/>
  <c r="E32" i="1"/>
  <c r="F32" i="1"/>
  <c r="D75" i="1"/>
  <c r="D69" i="1" s="1"/>
  <c r="D64" i="1"/>
  <c r="D153" i="1" l="1"/>
  <c r="D126" i="1"/>
  <c r="D150" i="1" l="1"/>
  <c r="D151" i="1"/>
  <c r="D148" i="1"/>
  <c r="D128" i="1" l="1"/>
  <c r="D146" i="1"/>
  <c r="E52" i="1"/>
  <c r="F52" i="1"/>
  <c r="E76" i="1"/>
  <c r="F76" i="1"/>
  <c r="D147" i="1"/>
  <c r="D118" i="1"/>
  <c r="D122" i="1"/>
  <c r="D124" i="1"/>
  <c r="D125" i="1"/>
  <c r="D127" i="1"/>
  <c r="D116" i="1"/>
  <c r="D99" i="1"/>
  <c r="D100" i="1"/>
  <c r="D101" i="1"/>
  <c r="D102" i="1"/>
  <c r="D103" i="1"/>
  <c r="D105" i="1"/>
  <c r="D107" i="1"/>
  <c r="D104" i="1"/>
  <c r="D98" i="1"/>
  <c r="D89" i="1"/>
  <c r="D90" i="1"/>
  <c r="D91" i="1"/>
  <c r="D92" i="1"/>
  <c r="D93" i="1"/>
  <c r="D94" i="1"/>
  <c r="D95" i="1"/>
  <c r="D86" i="1"/>
  <c r="D85" i="1"/>
  <c r="D88" i="1"/>
  <c r="D78" i="1"/>
  <c r="D79" i="1"/>
  <c r="D80" i="1"/>
  <c r="D81" i="1"/>
  <c r="D82" i="1"/>
  <c r="D83" i="1"/>
  <c r="D84" i="1"/>
  <c r="D77" i="1"/>
  <c r="D71" i="1"/>
  <c r="D70" i="1"/>
  <c r="D68" i="1"/>
  <c r="D67" i="1"/>
  <c r="D66" i="1"/>
  <c r="D65" i="1"/>
  <c r="D63" i="1"/>
  <c r="D62" i="1"/>
  <c r="D61" i="1"/>
  <c r="D60" i="1"/>
  <c r="D59" i="1"/>
  <c r="D58" i="1"/>
  <c r="D54" i="1"/>
  <c r="D55" i="1"/>
  <c r="D56" i="1"/>
  <c r="D57" i="1"/>
  <c r="D53" i="1"/>
  <c r="D51" i="1"/>
  <c r="D50" i="1"/>
  <c r="D49" i="1"/>
  <c r="D48" i="1"/>
  <c r="D47" i="1"/>
  <c r="D46" i="1"/>
  <c r="D45" i="1"/>
  <c r="D44" i="1"/>
  <c r="D43" i="1"/>
  <c r="D38" i="1"/>
  <c r="D41" i="1"/>
  <c r="D36" i="1"/>
  <c r="D35" i="1"/>
  <c r="D34" i="1"/>
  <c r="D33" i="1"/>
  <c r="D28" i="1"/>
  <c r="D29" i="1"/>
  <c r="D30" i="1"/>
  <c r="D31" i="1"/>
  <c r="D27" i="1"/>
  <c r="E7" i="1" l="1"/>
  <c r="D87" i="1"/>
  <c r="D42" i="1"/>
  <c r="D115" i="1"/>
  <c r="D97" i="1"/>
  <c r="D32" i="1"/>
  <c r="D52" i="1"/>
  <c r="D76" i="1"/>
  <c r="D26" i="1"/>
  <c r="D7" i="1" l="1"/>
  <c r="F146" i="1"/>
  <c r="F7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8 VVICTIMAS.odc" keepAlive="1" name="PAIRCA-PAN01_SQL2008 SOCIALES18 VVICTIMAS1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3" odcFile="C:\Users\libatista\Documents\Mis archivos de origen de datos\PAIRCA-PAN01_SQL2008 SOCIALES18 VVICTIMAS.odc" keepAlive="1" name="PAIRCA-PAN01_SQL2008 SOCIALES18 VVICTIMAS2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4" odcFile="C:\Users\libatista\Documents\Mis archivos de origen de datos\PAIRCA-PAN01_SQL2008 SOCIALES18 VVICTIMAS.odc" keepAlive="1" name="PAIRCA-PAN01_SQL2008 SOCIALES18 VVICTIMAS3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5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6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7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8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9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10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11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12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<sst xmlns="http://schemas.openxmlformats.org/spreadsheetml/2006/main" count="185" uniqueCount="121">
  <si>
    <t xml:space="preserve"> Total</t>
  </si>
  <si>
    <t>Heridos</t>
  </si>
  <si>
    <t>Muertos</t>
  </si>
  <si>
    <t>Bocas del Toro</t>
  </si>
  <si>
    <t>Chiriquí</t>
  </si>
  <si>
    <t>Coclé</t>
  </si>
  <si>
    <t>Colón</t>
  </si>
  <si>
    <t>Darién</t>
  </si>
  <si>
    <t>Herrera</t>
  </si>
  <si>
    <t>Los Santos</t>
  </si>
  <si>
    <t>Panamá</t>
  </si>
  <si>
    <t>Panamá Oeste</t>
  </si>
  <si>
    <t>Veraguas</t>
  </si>
  <si>
    <t>Carretera Panamericana</t>
  </si>
  <si>
    <t>Cinta Costera</t>
  </si>
  <si>
    <t>Corredor Sur</t>
  </si>
  <si>
    <t>Puente de Las Américas</t>
  </si>
  <si>
    <t>Vía Centenario</t>
  </si>
  <si>
    <t>Almirante</t>
  </si>
  <si>
    <t>Chiriquí Grande</t>
  </si>
  <si>
    <t>Changuinola</t>
  </si>
  <si>
    <t>Barú</t>
  </si>
  <si>
    <t>Boquerón</t>
  </si>
  <si>
    <t>Bugaba</t>
  </si>
  <si>
    <t>David</t>
  </si>
  <si>
    <t>Remedios</t>
  </si>
  <si>
    <t>San Félix</t>
  </si>
  <si>
    <t>San Lorenzo</t>
  </si>
  <si>
    <t>Tolé</t>
  </si>
  <si>
    <t>Alanje</t>
  </si>
  <si>
    <t>Boquete</t>
  </si>
  <si>
    <t>Dolega</t>
  </si>
  <si>
    <t>Gualaca</t>
  </si>
  <si>
    <t>Renacimiento</t>
  </si>
  <si>
    <t>Aguadulce</t>
  </si>
  <si>
    <t>Antón</t>
  </si>
  <si>
    <t>Natá</t>
  </si>
  <si>
    <t>Penonomé</t>
  </si>
  <si>
    <t>La Pintada</t>
  </si>
  <si>
    <t>Chagres</t>
  </si>
  <si>
    <t>Donoso</t>
  </si>
  <si>
    <t>Portobelo</t>
  </si>
  <si>
    <t>Besiko</t>
  </si>
  <si>
    <t>Jirondai</t>
  </si>
  <si>
    <t>Müna</t>
  </si>
  <si>
    <t>Nole Duima</t>
  </si>
  <si>
    <t>Pinogana</t>
  </si>
  <si>
    <t>Santa María</t>
  </si>
  <si>
    <t>Chitré</t>
  </si>
  <si>
    <t>Parita</t>
  </si>
  <si>
    <t>Las Minas</t>
  </si>
  <si>
    <t>Los Pozos</t>
  </si>
  <si>
    <t>Ocú</t>
  </si>
  <si>
    <t>Pesé</t>
  </si>
  <si>
    <t>Guararé</t>
  </si>
  <si>
    <t>Las Tablas</t>
  </si>
  <si>
    <t>Pedasí</t>
  </si>
  <si>
    <t>Macaracas</t>
  </si>
  <si>
    <t>Tonosí</t>
  </si>
  <si>
    <t>Chepo</t>
  </si>
  <si>
    <t>San Miguelito</t>
  </si>
  <si>
    <t>Arraiján</t>
  </si>
  <si>
    <t>Capira</t>
  </si>
  <si>
    <t>Chame</t>
  </si>
  <si>
    <t>La Chorrera</t>
  </si>
  <si>
    <t>San Carlos</t>
  </si>
  <si>
    <t>Atalaya</t>
  </si>
  <si>
    <t>Santiago</t>
  </si>
  <si>
    <t>Calobre</t>
  </si>
  <si>
    <t>Cañazas</t>
  </si>
  <si>
    <t>La Mesa</t>
  </si>
  <si>
    <t>Las Palmas</t>
  </si>
  <si>
    <t>Mariato</t>
  </si>
  <si>
    <t>Montijo</t>
  </si>
  <si>
    <t>Río de Jesús</t>
  </si>
  <si>
    <t>San Francisco</t>
  </si>
  <si>
    <t>Soná</t>
  </si>
  <si>
    <t>Calles y avenidas del distrito de Colón</t>
  </si>
  <si>
    <t xml:space="preserve">Bocas del Toro </t>
  </si>
  <si>
    <t>Tierras Altas</t>
  </si>
  <si>
    <t>Santa Fe</t>
  </si>
  <si>
    <t>Comarca Ngäbe Buglé</t>
  </si>
  <si>
    <t>TOTAL</t>
  </si>
  <si>
    <t>Santa Isabel</t>
  </si>
  <si>
    <t>Fuente: Departamento de Operaciones del Tránsito de la Policía Nacional.</t>
  </si>
  <si>
    <t>Comarca Kuna Yala</t>
  </si>
  <si>
    <t>Pocrí</t>
  </si>
  <si>
    <t>Provincia, comarca indígena, distrito y vía</t>
  </si>
  <si>
    <t>- Cantidad nula o cero.</t>
  </si>
  <si>
    <t>Otras carreteras vecinales (1)</t>
  </si>
  <si>
    <t>Otras carreteras vecinales (1); Comarca Kuna Yala</t>
  </si>
  <si>
    <t>Víctimas</t>
  </si>
  <si>
    <t>Mironó</t>
  </si>
  <si>
    <t>Olá</t>
  </si>
  <si>
    <t>Ñürüm</t>
  </si>
  <si>
    <t>Autopista Arraiján - La Chorrera</t>
  </si>
  <si>
    <t>Puente Centenario</t>
  </si>
  <si>
    <t>Carretera Transístmica - Boyd Roosevelt</t>
  </si>
  <si>
    <t>Autopista Panamá - Colón</t>
  </si>
  <si>
    <t>Carretera Central Nacional - Avenida Dr. Belisario Porras</t>
  </si>
  <si>
    <t>NOTA: Excluyen los distritos y corregimientos que no presentan información.</t>
  </si>
  <si>
    <t>Cuadro 19. VÍCTIMAS EN ACCIDENTES DE TRÁNSITO EN LA REPÚBLICA, SEGÚN</t>
  </si>
  <si>
    <t>Otras carreteras vecinales</t>
  </si>
  <si>
    <t>Calles y avenidas del Distrito de Arraiján</t>
  </si>
  <si>
    <t>Carretera Central Nacional - Avenida Dr. Belisario</t>
  </si>
  <si>
    <t>Corredor de Los Pobres</t>
  </si>
  <si>
    <t xml:space="preserve">(1) Incluyen las calles, carreteras, caminos, estacionamientos, hombros o aceras destinadas para el tránsito </t>
  </si>
  <si>
    <t xml:space="preserve">     de vehículos.</t>
  </si>
  <si>
    <t>Corredor Norte - Corredor Carlos Iván Zúñiga</t>
  </si>
  <si>
    <t>Carretera Presidente Roberto Francisco Chiari</t>
  </si>
  <si>
    <t>Chepigana</t>
  </si>
  <si>
    <t>-</t>
  </si>
  <si>
    <t>Calles y avenidas del Distrito de Panamá</t>
  </si>
  <si>
    <t>Calles y avenidas del Distrito de San Miguelito</t>
  </si>
  <si>
    <t>Calles y avenidas del Distrito de Colón</t>
  </si>
  <si>
    <t>Corredor Panamá Norte - Corredor de los Pobres</t>
  </si>
  <si>
    <t>PROVINCIA, COMARCA INDÍGENA, DISTRITO Y VÍA: AÑO 2025</t>
  </si>
  <si>
    <t>Panamá: (Continuación)</t>
  </si>
  <si>
    <t>Veraguas: (Continuación)</t>
  </si>
  <si>
    <t>Darién: (Continuación)</t>
  </si>
  <si>
    <t>Coclé: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</si>
</sst>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;&quot;-&quot;;&quot;-&quot;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3" fontId="1" fillId="0" borderId="1" xfId="0" applyNumberFormat="1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3" fontId="1" fillId="0" borderId="0" xfId="0" applyNumberFormat="1" applyFont="1" applyFill="1" applyBorder="1"/>
    <xf numFmtId="0" fontId="3" fillId="0" borderId="0" xfId="0" applyFont="1" applyFill="1"/>
    <xf numFmtId="3" fontId="1" fillId="0" borderId="0" xfId="0" applyNumberFormat="1" applyFont="1" applyFill="1"/>
    <xf numFmtId="0" fontId="0" fillId="0" borderId="0" xfId="0" applyFont="1" applyFill="1" applyAlignment="1"/>
    <xf numFmtId="0" fontId="0" fillId="0" borderId="0" xfId="0" applyFont="1" applyFill="1" applyAlignment="1">
      <alignment horizontal="left" indent="1"/>
    </xf>
    <xf numFmtId="49" fontId="0" fillId="0" borderId="0" xfId="0" quotePrefix="1" applyNumberFormat="1" applyFont="1" applyFill="1" applyAlignment="1">
      <alignment horizontal="left"/>
    </xf>
    <xf numFmtId="164" fontId="2" fillId="0" borderId="3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 wrapText="1"/>
    </xf>
    <xf numFmtId="164" fontId="0" fillId="0" borderId="3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Alignment="1">
      <alignment horizontal="left"/>
    </xf>
    <xf numFmtId="49" fontId="1" fillId="0" borderId="0" xfId="0" applyNumberFormat="1" applyFont="1" applyFill="1" applyBorder="1" applyAlignment="1">
      <alignment justifyLastLine="1"/>
    </xf>
    <xf numFmtId="165" fontId="2" fillId="0" borderId="5" xfId="0" applyNumberFormat="1" applyFont="1" applyFill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49" fontId="1" fillId="0" borderId="0" xfId="0" applyNumberFormat="1" applyFont="1" applyFill="1" applyBorder="1" applyAlignment="1">
      <alignment horizontal="right" justifyLastLine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zoomScaleNormal="100" workbookViewId="0">
      <selection sqref="A1:F1"/>
    </sheetView>
  </sheetViews>
  <sheetFormatPr baseColWidth="10" defaultRowHeight="21" customHeight="1" x14ac:dyDescent="0.2"/>
  <cols>
    <col min="1" max="2" width="0.85546875" style="1" customWidth="1"/>
    <col min="3" max="3" width="48" style="1" customWidth="1"/>
    <col min="4" max="5" width="13.7109375" style="28" customWidth="1"/>
    <col min="6" max="6" width="13.7109375" style="27" customWidth="1"/>
    <col min="7" max="7" width="11.42578125" style="4"/>
    <col min="8" max="200" width="11.42578125" style="1"/>
    <col min="201" max="201" width="46.85546875" style="1" customWidth="1"/>
    <col min="202" max="202" width="10.7109375" style="1" customWidth="1"/>
    <col min="203" max="205" width="10.42578125" style="1" customWidth="1"/>
    <col min="206" max="206" width="10.5703125" style="1" customWidth="1"/>
    <col min="207" max="456" width="11.42578125" style="1"/>
    <col min="457" max="457" width="46.85546875" style="1" customWidth="1"/>
    <col min="458" max="458" width="10.7109375" style="1" customWidth="1"/>
    <col min="459" max="461" width="10.42578125" style="1" customWidth="1"/>
    <col min="462" max="462" width="10.5703125" style="1" customWidth="1"/>
    <col min="463" max="712" width="11.42578125" style="1"/>
    <col min="713" max="713" width="46.85546875" style="1" customWidth="1"/>
    <col min="714" max="714" width="10.7109375" style="1" customWidth="1"/>
    <col min="715" max="717" width="10.42578125" style="1" customWidth="1"/>
    <col min="718" max="718" width="10.5703125" style="1" customWidth="1"/>
    <col min="719" max="968" width="11.42578125" style="1"/>
    <col min="969" max="969" width="46.85546875" style="1" customWidth="1"/>
    <col min="970" max="970" width="10.7109375" style="1" customWidth="1"/>
    <col min="971" max="973" width="10.42578125" style="1" customWidth="1"/>
    <col min="974" max="974" width="10.5703125" style="1" customWidth="1"/>
    <col min="975" max="1224" width="11.42578125" style="1"/>
    <col min="1225" max="1225" width="46.85546875" style="1" customWidth="1"/>
    <col min="1226" max="1226" width="10.7109375" style="1" customWidth="1"/>
    <col min="1227" max="1229" width="10.42578125" style="1" customWidth="1"/>
    <col min="1230" max="1230" width="10.5703125" style="1" customWidth="1"/>
    <col min="1231" max="1480" width="11.42578125" style="1"/>
    <col min="1481" max="1481" width="46.85546875" style="1" customWidth="1"/>
    <col min="1482" max="1482" width="10.7109375" style="1" customWidth="1"/>
    <col min="1483" max="1485" width="10.42578125" style="1" customWidth="1"/>
    <col min="1486" max="1486" width="10.5703125" style="1" customWidth="1"/>
    <col min="1487" max="1736" width="11.42578125" style="1"/>
    <col min="1737" max="1737" width="46.85546875" style="1" customWidth="1"/>
    <col min="1738" max="1738" width="10.7109375" style="1" customWidth="1"/>
    <col min="1739" max="1741" width="10.42578125" style="1" customWidth="1"/>
    <col min="1742" max="1742" width="10.5703125" style="1" customWidth="1"/>
    <col min="1743" max="1992" width="11.42578125" style="1"/>
    <col min="1993" max="1993" width="46.85546875" style="1" customWidth="1"/>
    <col min="1994" max="1994" width="10.7109375" style="1" customWidth="1"/>
    <col min="1995" max="1997" width="10.42578125" style="1" customWidth="1"/>
    <col min="1998" max="1998" width="10.5703125" style="1" customWidth="1"/>
    <col min="1999" max="2248" width="11.42578125" style="1"/>
    <col min="2249" max="2249" width="46.85546875" style="1" customWidth="1"/>
    <col min="2250" max="2250" width="10.7109375" style="1" customWidth="1"/>
    <col min="2251" max="2253" width="10.42578125" style="1" customWidth="1"/>
    <col min="2254" max="2254" width="10.5703125" style="1" customWidth="1"/>
    <col min="2255" max="2504" width="11.42578125" style="1"/>
    <col min="2505" max="2505" width="46.85546875" style="1" customWidth="1"/>
    <col min="2506" max="2506" width="10.7109375" style="1" customWidth="1"/>
    <col min="2507" max="2509" width="10.42578125" style="1" customWidth="1"/>
    <col min="2510" max="2510" width="10.5703125" style="1" customWidth="1"/>
    <col min="2511" max="2760" width="11.42578125" style="1"/>
    <col min="2761" max="2761" width="46.85546875" style="1" customWidth="1"/>
    <col min="2762" max="2762" width="10.7109375" style="1" customWidth="1"/>
    <col min="2763" max="2765" width="10.42578125" style="1" customWidth="1"/>
    <col min="2766" max="2766" width="10.5703125" style="1" customWidth="1"/>
    <col min="2767" max="3016" width="11.42578125" style="1"/>
    <col min="3017" max="3017" width="46.85546875" style="1" customWidth="1"/>
    <col min="3018" max="3018" width="10.7109375" style="1" customWidth="1"/>
    <col min="3019" max="3021" width="10.42578125" style="1" customWidth="1"/>
    <col min="3022" max="3022" width="10.5703125" style="1" customWidth="1"/>
    <col min="3023" max="3272" width="11.42578125" style="1"/>
    <col min="3273" max="3273" width="46.85546875" style="1" customWidth="1"/>
    <col min="3274" max="3274" width="10.7109375" style="1" customWidth="1"/>
    <col min="3275" max="3277" width="10.42578125" style="1" customWidth="1"/>
    <col min="3278" max="3278" width="10.5703125" style="1" customWidth="1"/>
    <col min="3279" max="3528" width="11.42578125" style="1"/>
    <col min="3529" max="3529" width="46.85546875" style="1" customWidth="1"/>
    <col min="3530" max="3530" width="10.7109375" style="1" customWidth="1"/>
    <col min="3531" max="3533" width="10.42578125" style="1" customWidth="1"/>
    <col min="3534" max="3534" width="10.5703125" style="1" customWidth="1"/>
    <col min="3535" max="3784" width="11.42578125" style="1"/>
    <col min="3785" max="3785" width="46.85546875" style="1" customWidth="1"/>
    <col min="3786" max="3786" width="10.7109375" style="1" customWidth="1"/>
    <col min="3787" max="3789" width="10.42578125" style="1" customWidth="1"/>
    <col min="3790" max="3790" width="10.5703125" style="1" customWidth="1"/>
    <col min="3791" max="4040" width="11.42578125" style="1"/>
    <col min="4041" max="4041" width="46.85546875" style="1" customWidth="1"/>
    <col min="4042" max="4042" width="10.7109375" style="1" customWidth="1"/>
    <col min="4043" max="4045" width="10.42578125" style="1" customWidth="1"/>
    <col min="4046" max="4046" width="10.5703125" style="1" customWidth="1"/>
    <col min="4047" max="4296" width="11.42578125" style="1"/>
    <col min="4297" max="4297" width="46.85546875" style="1" customWidth="1"/>
    <col min="4298" max="4298" width="10.7109375" style="1" customWidth="1"/>
    <col min="4299" max="4301" width="10.42578125" style="1" customWidth="1"/>
    <col min="4302" max="4302" width="10.5703125" style="1" customWidth="1"/>
    <col min="4303" max="4552" width="11.42578125" style="1"/>
    <col min="4553" max="4553" width="46.85546875" style="1" customWidth="1"/>
    <col min="4554" max="4554" width="10.7109375" style="1" customWidth="1"/>
    <col min="4555" max="4557" width="10.42578125" style="1" customWidth="1"/>
    <col min="4558" max="4558" width="10.5703125" style="1" customWidth="1"/>
    <col min="4559" max="4808" width="11.42578125" style="1"/>
    <col min="4809" max="4809" width="46.85546875" style="1" customWidth="1"/>
    <col min="4810" max="4810" width="10.7109375" style="1" customWidth="1"/>
    <col min="4811" max="4813" width="10.42578125" style="1" customWidth="1"/>
    <col min="4814" max="4814" width="10.5703125" style="1" customWidth="1"/>
    <col min="4815" max="5064" width="11.42578125" style="1"/>
    <col min="5065" max="5065" width="46.85546875" style="1" customWidth="1"/>
    <col min="5066" max="5066" width="10.7109375" style="1" customWidth="1"/>
    <col min="5067" max="5069" width="10.42578125" style="1" customWidth="1"/>
    <col min="5070" max="5070" width="10.5703125" style="1" customWidth="1"/>
    <col min="5071" max="5320" width="11.42578125" style="1"/>
    <col min="5321" max="5321" width="46.85546875" style="1" customWidth="1"/>
    <col min="5322" max="5322" width="10.7109375" style="1" customWidth="1"/>
    <col min="5323" max="5325" width="10.42578125" style="1" customWidth="1"/>
    <col min="5326" max="5326" width="10.5703125" style="1" customWidth="1"/>
    <col min="5327" max="5576" width="11.42578125" style="1"/>
    <col min="5577" max="5577" width="46.85546875" style="1" customWidth="1"/>
    <col min="5578" max="5578" width="10.7109375" style="1" customWidth="1"/>
    <col min="5579" max="5581" width="10.42578125" style="1" customWidth="1"/>
    <col min="5582" max="5582" width="10.5703125" style="1" customWidth="1"/>
    <col min="5583" max="5832" width="11.42578125" style="1"/>
    <col min="5833" max="5833" width="46.85546875" style="1" customWidth="1"/>
    <col min="5834" max="5834" width="10.7109375" style="1" customWidth="1"/>
    <col min="5835" max="5837" width="10.42578125" style="1" customWidth="1"/>
    <col min="5838" max="5838" width="10.5703125" style="1" customWidth="1"/>
    <col min="5839" max="6088" width="11.42578125" style="1"/>
    <col min="6089" max="6089" width="46.85546875" style="1" customWidth="1"/>
    <col min="6090" max="6090" width="10.7109375" style="1" customWidth="1"/>
    <col min="6091" max="6093" width="10.42578125" style="1" customWidth="1"/>
    <col min="6094" max="6094" width="10.5703125" style="1" customWidth="1"/>
    <col min="6095" max="6344" width="11.42578125" style="1"/>
    <col min="6345" max="6345" width="46.85546875" style="1" customWidth="1"/>
    <col min="6346" max="6346" width="10.7109375" style="1" customWidth="1"/>
    <col min="6347" max="6349" width="10.42578125" style="1" customWidth="1"/>
    <col min="6350" max="6350" width="10.5703125" style="1" customWidth="1"/>
    <col min="6351" max="6600" width="11.42578125" style="1"/>
    <col min="6601" max="6601" width="46.85546875" style="1" customWidth="1"/>
    <col min="6602" max="6602" width="10.7109375" style="1" customWidth="1"/>
    <col min="6603" max="6605" width="10.42578125" style="1" customWidth="1"/>
    <col min="6606" max="6606" width="10.5703125" style="1" customWidth="1"/>
    <col min="6607" max="6856" width="11.42578125" style="1"/>
    <col min="6857" max="6857" width="46.85546875" style="1" customWidth="1"/>
    <col min="6858" max="6858" width="10.7109375" style="1" customWidth="1"/>
    <col min="6859" max="6861" width="10.42578125" style="1" customWidth="1"/>
    <col min="6862" max="6862" width="10.5703125" style="1" customWidth="1"/>
    <col min="6863" max="7112" width="11.42578125" style="1"/>
    <col min="7113" max="7113" width="46.85546875" style="1" customWidth="1"/>
    <col min="7114" max="7114" width="10.7109375" style="1" customWidth="1"/>
    <col min="7115" max="7117" width="10.42578125" style="1" customWidth="1"/>
    <col min="7118" max="7118" width="10.5703125" style="1" customWidth="1"/>
    <col min="7119" max="7368" width="11.42578125" style="1"/>
    <col min="7369" max="7369" width="46.85546875" style="1" customWidth="1"/>
    <col min="7370" max="7370" width="10.7109375" style="1" customWidth="1"/>
    <col min="7371" max="7373" width="10.42578125" style="1" customWidth="1"/>
    <col min="7374" max="7374" width="10.5703125" style="1" customWidth="1"/>
    <col min="7375" max="7624" width="11.42578125" style="1"/>
    <col min="7625" max="7625" width="46.85546875" style="1" customWidth="1"/>
    <col min="7626" max="7626" width="10.7109375" style="1" customWidth="1"/>
    <col min="7627" max="7629" width="10.42578125" style="1" customWidth="1"/>
    <col min="7630" max="7630" width="10.5703125" style="1" customWidth="1"/>
    <col min="7631" max="7880" width="11.42578125" style="1"/>
    <col min="7881" max="7881" width="46.85546875" style="1" customWidth="1"/>
    <col min="7882" max="7882" width="10.7109375" style="1" customWidth="1"/>
    <col min="7883" max="7885" width="10.42578125" style="1" customWidth="1"/>
    <col min="7886" max="7886" width="10.5703125" style="1" customWidth="1"/>
    <col min="7887" max="8136" width="11.42578125" style="1"/>
    <col min="8137" max="8137" width="46.85546875" style="1" customWidth="1"/>
    <col min="8138" max="8138" width="10.7109375" style="1" customWidth="1"/>
    <col min="8139" max="8141" width="10.42578125" style="1" customWidth="1"/>
    <col min="8142" max="8142" width="10.5703125" style="1" customWidth="1"/>
    <col min="8143" max="8392" width="11.42578125" style="1"/>
    <col min="8393" max="8393" width="46.85546875" style="1" customWidth="1"/>
    <col min="8394" max="8394" width="10.7109375" style="1" customWidth="1"/>
    <col min="8395" max="8397" width="10.42578125" style="1" customWidth="1"/>
    <col min="8398" max="8398" width="10.5703125" style="1" customWidth="1"/>
    <col min="8399" max="8648" width="11.42578125" style="1"/>
    <col min="8649" max="8649" width="46.85546875" style="1" customWidth="1"/>
    <col min="8650" max="8650" width="10.7109375" style="1" customWidth="1"/>
    <col min="8651" max="8653" width="10.42578125" style="1" customWidth="1"/>
    <col min="8654" max="8654" width="10.5703125" style="1" customWidth="1"/>
    <col min="8655" max="8904" width="11.42578125" style="1"/>
    <col min="8905" max="8905" width="46.85546875" style="1" customWidth="1"/>
    <col min="8906" max="8906" width="10.7109375" style="1" customWidth="1"/>
    <col min="8907" max="8909" width="10.42578125" style="1" customWidth="1"/>
    <col min="8910" max="8910" width="10.5703125" style="1" customWidth="1"/>
    <col min="8911" max="9160" width="11.42578125" style="1"/>
    <col min="9161" max="9161" width="46.85546875" style="1" customWidth="1"/>
    <col min="9162" max="9162" width="10.7109375" style="1" customWidth="1"/>
    <col min="9163" max="9165" width="10.42578125" style="1" customWidth="1"/>
    <col min="9166" max="9166" width="10.5703125" style="1" customWidth="1"/>
    <col min="9167" max="9416" width="11.42578125" style="1"/>
    <col min="9417" max="9417" width="46.85546875" style="1" customWidth="1"/>
    <col min="9418" max="9418" width="10.7109375" style="1" customWidth="1"/>
    <col min="9419" max="9421" width="10.42578125" style="1" customWidth="1"/>
    <col min="9422" max="9422" width="10.5703125" style="1" customWidth="1"/>
    <col min="9423" max="9672" width="11.42578125" style="1"/>
    <col min="9673" max="9673" width="46.85546875" style="1" customWidth="1"/>
    <col min="9674" max="9674" width="10.7109375" style="1" customWidth="1"/>
    <col min="9675" max="9677" width="10.42578125" style="1" customWidth="1"/>
    <col min="9678" max="9678" width="10.5703125" style="1" customWidth="1"/>
    <col min="9679" max="9928" width="11.42578125" style="1"/>
    <col min="9929" max="9929" width="46.85546875" style="1" customWidth="1"/>
    <col min="9930" max="9930" width="10.7109375" style="1" customWidth="1"/>
    <col min="9931" max="9933" width="10.42578125" style="1" customWidth="1"/>
    <col min="9934" max="9934" width="10.5703125" style="1" customWidth="1"/>
    <col min="9935" max="10184" width="11.42578125" style="1"/>
    <col min="10185" max="10185" width="46.85546875" style="1" customWidth="1"/>
    <col min="10186" max="10186" width="10.7109375" style="1" customWidth="1"/>
    <col min="10187" max="10189" width="10.42578125" style="1" customWidth="1"/>
    <col min="10190" max="10190" width="10.5703125" style="1" customWidth="1"/>
    <col min="10191" max="10440" width="11.42578125" style="1"/>
    <col min="10441" max="10441" width="46.85546875" style="1" customWidth="1"/>
    <col min="10442" max="10442" width="10.7109375" style="1" customWidth="1"/>
    <col min="10443" max="10445" width="10.42578125" style="1" customWidth="1"/>
    <col min="10446" max="10446" width="10.5703125" style="1" customWidth="1"/>
    <col min="10447" max="10696" width="11.42578125" style="1"/>
    <col min="10697" max="10697" width="46.85546875" style="1" customWidth="1"/>
    <col min="10698" max="10698" width="10.7109375" style="1" customWidth="1"/>
    <col min="10699" max="10701" width="10.42578125" style="1" customWidth="1"/>
    <col min="10702" max="10702" width="10.5703125" style="1" customWidth="1"/>
    <col min="10703" max="10952" width="11.42578125" style="1"/>
    <col min="10953" max="10953" width="46.85546875" style="1" customWidth="1"/>
    <col min="10954" max="10954" width="10.7109375" style="1" customWidth="1"/>
    <col min="10955" max="10957" width="10.42578125" style="1" customWidth="1"/>
    <col min="10958" max="10958" width="10.5703125" style="1" customWidth="1"/>
    <col min="10959" max="11208" width="11.42578125" style="1"/>
    <col min="11209" max="11209" width="46.85546875" style="1" customWidth="1"/>
    <col min="11210" max="11210" width="10.7109375" style="1" customWidth="1"/>
    <col min="11211" max="11213" width="10.42578125" style="1" customWidth="1"/>
    <col min="11214" max="11214" width="10.5703125" style="1" customWidth="1"/>
    <col min="11215" max="11464" width="11.42578125" style="1"/>
    <col min="11465" max="11465" width="46.85546875" style="1" customWidth="1"/>
    <col min="11466" max="11466" width="10.7109375" style="1" customWidth="1"/>
    <col min="11467" max="11469" width="10.42578125" style="1" customWidth="1"/>
    <col min="11470" max="11470" width="10.5703125" style="1" customWidth="1"/>
    <col min="11471" max="11720" width="11.42578125" style="1"/>
    <col min="11721" max="11721" width="46.85546875" style="1" customWidth="1"/>
    <col min="11722" max="11722" width="10.7109375" style="1" customWidth="1"/>
    <col min="11723" max="11725" width="10.42578125" style="1" customWidth="1"/>
    <col min="11726" max="11726" width="10.5703125" style="1" customWidth="1"/>
    <col min="11727" max="11976" width="11.42578125" style="1"/>
    <col min="11977" max="11977" width="46.85546875" style="1" customWidth="1"/>
    <col min="11978" max="11978" width="10.7109375" style="1" customWidth="1"/>
    <col min="11979" max="11981" width="10.42578125" style="1" customWidth="1"/>
    <col min="11982" max="11982" width="10.5703125" style="1" customWidth="1"/>
    <col min="11983" max="12232" width="11.42578125" style="1"/>
    <col min="12233" max="12233" width="46.85546875" style="1" customWidth="1"/>
    <col min="12234" max="12234" width="10.7109375" style="1" customWidth="1"/>
    <col min="12235" max="12237" width="10.42578125" style="1" customWidth="1"/>
    <col min="12238" max="12238" width="10.5703125" style="1" customWidth="1"/>
    <col min="12239" max="12488" width="11.42578125" style="1"/>
    <col min="12489" max="12489" width="46.85546875" style="1" customWidth="1"/>
    <col min="12490" max="12490" width="10.7109375" style="1" customWidth="1"/>
    <col min="12491" max="12493" width="10.42578125" style="1" customWidth="1"/>
    <col min="12494" max="12494" width="10.5703125" style="1" customWidth="1"/>
    <col min="12495" max="12744" width="11.42578125" style="1"/>
    <col min="12745" max="12745" width="46.85546875" style="1" customWidth="1"/>
    <col min="12746" max="12746" width="10.7109375" style="1" customWidth="1"/>
    <col min="12747" max="12749" width="10.42578125" style="1" customWidth="1"/>
    <col min="12750" max="12750" width="10.5703125" style="1" customWidth="1"/>
    <col min="12751" max="13000" width="11.42578125" style="1"/>
    <col min="13001" max="13001" width="46.85546875" style="1" customWidth="1"/>
    <col min="13002" max="13002" width="10.7109375" style="1" customWidth="1"/>
    <col min="13003" max="13005" width="10.42578125" style="1" customWidth="1"/>
    <col min="13006" max="13006" width="10.5703125" style="1" customWidth="1"/>
    <col min="13007" max="13256" width="11.42578125" style="1"/>
    <col min="13257" max="13257" width="46.85546875" style="1" customWidth="1"/>
    <col min="13258" max="13258" width="10.7109375" style="1" customWidth="1"/>
    <col min="13259" max="13261" width="10.42578125" style="1" customWidth="1"/>
    <col min="13262" max="13262" width="10.5703125" style="1" customWidth="1"/>
    <col min="13263" max="13512" width="11.42578125" style="1"/>
    <col min="13513" max="13513" width="46.85546875" style="1" customWidth="1"/>
    <col min="13514" max="13514" width="10.7109375" style="1" customWidth="1"/>
    <col min="13515" max="13517" width="10.42578125" style="1" customWidth="1"/>
    <col min="13518" max="13518" width="10.5703125" style="1" customWidth="1"/>
    <col min="13519" max="13768" width="11.42578125" style="1"/>
    <col min="13769" max="13769" width="46.85546875" style="1" customWidth="1"/>
    <col min="13770" max="13770" width="10.7109375" style="1" customWidth="1"/>
    <col min="13771" max="13773" width="10.42578125" style="1" customWidth="1"/>
    <col min="13774" max="13774" width="10.5703125" style="1" customWidth="1"/>
    <col min="13775" max="14024" width="11.42578125" style="1"/>
    <col min="14025" max="14025" width="46.85546875" style="1" customWidth="1"/>
    <col min="14026" max="14026" width="10.7109375" style="1" customWidth="1"/>
    <col min="14027" max="14029" width="10.42578125" style="1" customWidth="1"/>
    <col min="14030" max="14030" width="10.5703125" style="1" customWidth="1"/>
    <col min="14031" max="14280" width="11.42578125" style="1"/>
    <col min="14281" max="14281" width="46.85546875" style="1" customWidth="1"/>
    <col min="14282" max="14282" width="10.7109375" style="1" customWidth="1"/>
    <col min="14283" max="14285" width="10.42578125" style="1" customWidth="1"/>
    <col min="14286" max="14286" width="10.5703125" style="1" customWidth="1"/>
    <col min="14287" max="14536" width="11.42578125" style="1"/>
    <col min="14537" max="14537" width="46.85546875" style="1" customWidth="1"/>
    <col min="14538" max="14538" width="10.7109375" style="1" customWidth="1"/>
    <col min="14539" max="14541" width="10.42578125" style="1" customWidth="1"/>
    <col min="14542" max="14542" width="10.5703125" style="1" customWidth="1"/>
    <col min="14543" max="14792" width="11.42578125" style="1"/>
    <col min="14793" max="14793" width="46.85546875" style="1" customWidth="1"/>
    <col min="14794" max="14794" width="10.7109375" style="1" customWidth="1"/>
    <col min="14795" max="14797" width="10.42578125" style="1" customWidth="1"/>
    <col min="14798" max="14798" width="10.5703125" style="1" customWidth="1"/>
    <col min="14799" max="15048" width="11.42578125" style="1"/>
    <col min="15049" max="15049" width="46.85546875" style="1" customWidth="1"/>
    <col min="15050" max="15050" width="10.7109375" style="1" customWidth="1"/>
    <col min="15051" max="15053" width="10.42578125" style="1" customWidth="1"/>
    <col min="15054" max="15054" width="10.5703125" style="1" customWidth="1"/>
    <col min="15055" max="15304" width="11.42578125" style="1"/>
    <col min="15305" max="15305" width="46.85546875" style="1" customWidth="1"/>
    <col min="15306" max="15306" width="10.7109375" style="1" customWidth="1"/>
    <col min="15307" max="15309" width="10.42578125" style="1" customWidth="1"/>
    <col min="15310" max="15310" width="10.5703125" style="1" customWidth="1"/>
    <col min="15311" max="15560" width="11.42578125" style="1"/>
    <col min="15561" max="15561" width="46.85546875" style="1" customWidth="1"/>
    <col min="15562" max="15562" width="10.7109375" style="1" customWidth="1"/>
    <col min="15563" max="15565" width="10.42578125" style="1" customWidth="1"/>
    <col min="15566" max="15566" width="10.5703125" style="1" customWidth="1"/>
    <col min="15567" max="15816" width="11.42578125" style="1"/>
    <col min="15817" max="15817" width="46.85546875" style="1" customWidth="1"/>
    <col min="15818" max="15818" width="10.7109375" style="1" customWidth="1"/>
    <col min="15819" max="15821" width="10.42578125" style="1" customWidth="1"/>
    <col min="15822" max="15822" width="10.5703125" style="1" customWidth="1"/>
    <col min="15823" max="16072" width="11.42578125" style="1"/>
    <col min="16073" max="16073" width="46.85546875" style="1" customWidth="1"/>
    <col min="16074" max="16074" width="10.7109375" style="1" customWidth="1"/>
    <col min="16075" max="16077" width="10.42578125" style="1" customWidth="1"/>
    <col min="16078" max="16078" width="10.5703125" style="1" customWidth="1"/>
    <col min="16079" max="16369" width="11.42578125" style="1"/>
    <col min="16370" max="16373" width="11.42578125" style="1" customWidth="1"/>
    <col min="16374" max="16384" width="11.42578125" style="1"/>
  </cols>
  <sheetData>
    <row r="1" spans="1:7" ht="17.100000000000001" customHeight="1" x14ac:dyDescent="0.2">
      <c r="A1" s="41" t="s">
        <v>101</v>
      </c>
      <c r="B1" s="41"/>
      <c r="C1" s="41"/>
      <c r="D1" s="41"/>
      <c r="E1" s="41"/>
      <c r="F1" s="41"/>
    </row>
    <row r="2" spans="1:7" ht="17.100000000000001" customHeight="1" x14ac:dyDescent="0.2">
      <c r="A2" s="41" t="s">
        <v>116</v>
      </c>
      <c r="B2" s="41"/>
      <c r="C2" s="41"/>
      <c r="D2" s="41"/>
      <c r="E2" s="41"/>
      <c r="F2" s="41"/>
    </row>
    <row r="3" spans="1:7" ht="5.0999999999999996" customHeight="1" x14ac:dyDescent="0.2">
      <c r="A3" s="48"/>
      <c r="B3" s="48"/>
      <c r="C3" s="48"/>
      <c r="D3" s="48"/>
      <c r="E3" s="48"/>
      <c r="F3" s="48"/>
    </row>
    <row r="4" spans="1:7" ht="26.1" customHeight="1" x14ac:dyDescent="0.2">
      <c r="A4" s="44" t="s">
        <v>87</v>
      </c>
      <c r="B4" s="45"/>
      <c r="C4" s="45"/>
      <c r="D4" s="42" t="s">
        <v>91</v>
      </c>
      <c r="E4" s="42"/>
      <c r="F4" s="43"/>
    </row>
    <row r="5" spans="1:7" ht="26.1" customHeight="1" x14ac:dyDescent="0.2">
      <c r="A5" s="44"/>
      <c r="B5" s="45"/>
      <c r="C5" s="45"/>
      <c r="D5" s="35" t="s">
        <v>0</v>
      </c>
      <c r="E5" s="35" t="s">
        <v>1</v>
      </c>
      <c r="F5" s="36" t="s">
        <v>2</v>
      </c>
    </row>
    <row r="6" spans="1:7" ht="5.0999999999999996" customHeight="1" x14ac:dyDescent="0.2">
      <c r="A6" s="46"/>
      <c r="B6" s="46"/>
      <c r="C6" s="47"/>
      <c r="D6" s="18"/>
      <c r="E6" s="19"/>
      <c r="F6" s="20"/>
    </row>
    <row r="7" spans="1:7" ht="18" customHeight="1" x14ac:dyDescent="0.2">
      <c r="A7" s="39" t="s">
        <v>82</v>
      </c>
      <c r="B7" s="39"/>
      <c r="C7" s="40"/>
      <c r="D7" s="12">
        <f>SUM(D26,D32,D42,D52,D69,D76,D87,D97,D128,D115,D144,D146)</f>
        <v>17765</v>
      </c>
      <c r="E7" s="12">
        <f>SUM(E26,E32,E42,E52,E69,E76,E87,E97,E128,E115,E144,E146)</f>
        <v>17405</v>
      </c>
      <c r="F7" s="13">
        <f>SUM(F26,F32,F42,F52,F69,F76,F87,F97,F128,F115,F144,F146)</f>
        <v>360</v>
      </c>
      <c r="G7" s="37"/>
    </row>
    <row r="8" spans="1:7" ht="17.100000000000001" customHeight="1" x14ac:dyDescent="0.2">
      <c r="C8" s="29" t="s">
        <v>13</v>
      </c>
      <c r="D8" s="12">
        <f>SUM(E8,F8)</f>
        <v>3004</v>
      </c>
      <c r="E8" s="12">
        <f>SUM(E33,E53,E70,E77,E98,E116,E129,)</f>
        <v>2909</v>
      </c>
      <c r="F8" s="13">
        <f>SUM(F33,F53,F70,F77,F98,F116,F129,)</f>
        <v>95</v>
      </c>
      <c r="G8" s="37"/>
    </row>
    <row r="9" spans="1:7" ht="17.100000000000001" customHeight="1" x14ac:dyDescent="0.2">
      <c r="C9" s="29" t="s">
        <v>97</v>
      </c>
      <c r="D9" s="12">
        <f>SUM(E9,F9)</f>
        <v>816</v>
      </c>
      <c r="E9" s="12">
        <f>SUM(E43,E99)</f>
        <v>793</v>
      </c>
      <c r="F9" s="13">
        <f>SUM(F43,F99)</f>
        <v>23</v>
      </c>
      <c r="G9" s="37"/>
    </row>
    <row r="10" spans="1:7" ht="17.100000000000001" customHeight="1" x14ac:dyDescent="0.2">
      <c r="C10" s="29" t="s">
        <v>109</v>
      </c>
      <c r="D10" s="12">
        <f t="shared" ref="D10:D31" si="0">SUM(E10,F10)</f>
        <v>100</v>
      </c>
      <c r="E10" s="12">
        <f>SUM(E117)</f>
        <v>98</v>
      </c>
      <c r="F10" s="13">
        <f>SUM(F117)</f>
        <v>2</v>
      </c>
      <c r="G10" s="37"/>
    </row>
    <row r="11" spans="1:7" ht="17.100000000000001" customHeight="1" x14ac:dyDescent="0.2">
      <c r="C11" s="29" t="s">
        <v>104</v>
      </c>
      <c r="D11" s="12">
        <f t="shared" si="0"/>
        <v>241</v>
      </c>
      <c r="E11" s="12">
        <f>SUM(E78,E88)</f>
        <v>236</v>
      </c>
      <c r="F11" s="13">
        <f>SUM(F78,F88)</f>
        <v>5</v>
      </c>
      <c r="G11" s="37"/>
    </row>
    <row r="12" spans="1:7" ht="17.100000000000001" customHeight="1" x14ac:dyDescent="0.2">
      <c r="C12" s="29" t="s">
        <v>98</v>
      </c>
      <c r="D12" s="12">
        <f t="shared" si="0"/>
        <v>154</v>
      </c>
      <c r="E12" s="12">
        <f>SUM(E44,E100)</f>
        <v>150</v>
      </c>
      <c r="F12" s="13">
        <f>SUM(F44,F100)</f>
        <v>4</v>
      </c>
      <c r="G12" s="37"/>
    </row>
    <row r="13" spans="1:7" ht="17.100000000000001" customHeight="1" x14ac:dyDescent="0.2">
      <c r="C13" s="29" t="s">
        <v>95</v>
      </c>
      <c r="D13" s="12">
        <f t="shared" si="0"/>
        <v>452</v>
      </c>
      <c r="E13" s="12">
        <f>SUM(E118)</f>
        <v>439</v>
      </c>
      <c r="F13" s="13">
        <f>SUM(F118)</f>
        <v>13</v>
      </c>
      <c r="G13" s="37"/>
    </row>
    <row r="14" spans="1:7" ht="17.100000000000001" customHeight="1" x14ac:dyDescent="0.2">
      <c r="C14" s="29" t="s">
        <v>112</v>
      </c>
      <c r="D14" s="12">
        <f>SUM(E14,F14)</f>
        <v>4974</v>
      </c>
      <c r="E14" s="12">
        <f>SUM(E101)</f>
        <v>4922</v>
      </c>
      <c r="F14" s="13">
        <f>SUM(F101)</f>
        <v>52</v>
      </c>
      <c r="G14" s="37"/>
    </row>
    <row r="15" spans="1:7" ht="17.100000000000001" customHeight="1" x14ac:dyDescent="0.2">
      <c r="C15" s="29" t="s">
        <v>113</v>
      </c>
      <c r="D15" s="12">
        <f t="shared" si="0"/>
        <v>716</v>
      </c>
      <c r="E15" s="12">
        <f>SUM(E102)</f>
        <v>713</v>
      </c>
      <c r="F15" s="13">
        <f>SUM(F102)</f>
        <v>3</v>
      </c>
      <c r="G15" s="37"/>
    </row>
    <row r="16" spans="1:7" ht="17.100000000000001" customHeight="1" x14ac:dyDescent="0.2">
      <c r="C16" s="29" t="s">
        <v>114</v>
      </c>
      <c r="D16" s="12">
        <f t="shared" si="0"/>
        <v>284</v>
      </c>
      <c r="E16" s="12">
        <f>SUM(E45)</f>
        <v>279</v>
      </c>
      <c r="F16" s="13">
        <f>SUM(F45)</f>
        <v>5</v>
      </c>
      <c r="G16" s="37"/>
    </row>
    <row r="17" spans="1:7" ht="17.100000000000001" customHeight="1" x14ac:dyDescent="0.2">
      <c r="C17" s="29" t="s">
        <v>103</v>
      </c>
      <c r="D17" s="12">
        <f t="shared" ref="D17" si="1">SUM(E17,F17)</f>
        <v>277</v>
      </c>
      <c r="E17" s="12">
        <f>SUM(E119)</f>
        <v>274</v>
      </c>
      <c r="F17" s="13">
        <f>SUM(F119)</f>
        <v>3</v>
      </c>
      <c r="G17" s="37"/>
    </row>
    <row r="18" spans="1:7" ht="17.100000000000001" customHeight="1" x14ac:dyDescent="0.2">
      <c r="C18" s="29" t="s">
        <v>14</v>
      </c>
      <c r="D18" s="12">
        <f t="shared" si="0"/>
        <v>139</v>
      </c>
      <c r="E18" s="12">
        <f t="shared" ref="E18:F20" si="2">SUM(E103)</f>
        <v>136</v>
      </c>
      <c r="F18" s="13">
        <f t="shared" si="2"/>
        <v>3</v>
      </c>
      <c r="G18" s="37"/>
    </row>
    <row r="19" spans="1:7" ht="17.100000000000001" customHeight="1" x14ac:dyDescent="0.2">
      <c r="C19" s="29" t="s">
        <v>115</v>
      </c>
      <c r="D19" s="12">
        <f>SUM(E19,F19)</f>
        <v>60</v>
      </c>
      <c r="E19" s="12">
        <f t="shared" si="2"/>
        <v>56</v>
      </c>
      <c r="F19" s="13">
        <f t="shared" si="2"/>
        <v>4</v>
      </c>
      <c r="G19" s="37"/>
    </row>
    <row r="20" spans="1:7" ht="17.100000000000001" customHeight="1" x14ac:dyDescent="0.2">
      <c r="C20" s="29" t="s">
        <v>108</v>
      </c>
      <c r="D20" s="12">
        <f t="shared" si="0"/>
        <v>225</v>
      </c>
      <c r="E20" s="12">
        <f t="shared" si="2"/>
        <v>223</v>
      </c>
      <c r="F20" s="13">
        <f t="shared" si="2"/>
        <v>2</v>
      </c>
      <c r="G20" s="37"/>
    </row>
    <row r="21" spans="1:7" ht="17.100000000000001" customHeight="1" x14ac:dyDescent="0.2">
      <c r="C21" s="29" t="s">
        <v>15</v>
      </c>
      <c r="D21" s="12">
        <f t="shared" si="0"/>
        <v>169</v>
      </c>
      <c r="E21" s="12">
        <f>SUM(E107)</f>
        <v>168</v>
      </c>
      <c r="F21" s="13">
        <f>SUM(F107)</f>
        <v>1</v>
      </c>
      <c r="G21" s="37"/>
    </row>
    <row r="22" spans="1:7" ht="17.100000000000001" customHeight="1" x14ac:dyDescent="0.2">
      <c r="C22" s="29" t="s">
        <v>16</v>
      </c>
      <c r="D22" s="12">
        <f t="shared" si="0"/>
        <v>52</v>
      </c>
      <c r="E22" s="12">
        <f>SUM(E108,E120)</f>
        <v>52</v>
      </c>
      <c r="F22" s="31">
        <f t="shared" ref="F22" si="3">SUM(F108)</f>
        <v>0</v>
      </c>
      <c r="G22" s="37"/>
    </row>
    <row r="23" spans="1:7" ht="17.100000000000001" customHeight="1" x14ac:dyDescent="0.2">
      <c r="C23" s="29" t="s">
        <v>96</v>
      </c>
      <c r="D23" s="12">
        <f t="shared" si="0"/>
        <v>10</v>
      </c>
      <c r="E23" s="12">
        <f>SUM(E109)</f>
        <v>10</v>
      </c>
      <c r="F23" s="31">
        <f>SUM(F109)</f>
        <v>0</v>
      </c>
      <c r="G23" s="37"/>
    </row>
    <row r="24" spans="1:7" ht="17.100000000000001" customHeight="1" x14ac:dyDescent="0.2">
      <c r="C24" s="29" t="s">
        <v>17</v>
      </c>
      <c r="D24" s="12">
        <f t="shared" si="0"/>
        <v>346</v>
      </c>
      <c r="E24" s="12">
        <f>SUM(E110,E121)</f>
        <v>341</v>
      </c>
      <c r="F24" s="13">
        <f>SUM(F110,F121)</f>
        <v>5</v>
      </c>
      <c r="G24" s="37"/>
    </row>
    <row r="25" spans="1:7" s="7" customFormat="1" ht="17.100000000000001" customHeight="1" x14ac:dyDescent="0.2">
      <c r="C25" s="29" t="s">
        <v>102</v>
      </c>
      <c r="D25" s="12">
        <f t="shared" si="0"/>
        <v>5746</v>
      </c>
      <c r="E25" s="12">
        <f>SUM(E27,E34,E46,E54,E71,E79,E89,E111,E122,E130,E145,E147)</f>
        <v>5606</v>
      </c>
      <c r="F25" s="13">
        <f>SUM(F27,F34,F46,F54,F71,F79,F89,F111,F122,F130,F145,F147)</f>
        <v>140</v>
      </c>
      <c r="G25" s="37"/>
    </row>
    <row r="26" spans="1:7" ht="18" customHeight="1" x14ac:dyDescent="0.2">
      <c r="A26" s="8" t="s">
        <v>3</v>
      </c>
      <c r="B26" s="8"/>
      <c r="D26" s="12">
        <f>SUM(D28:D31)</f>
        <v>285</v>
      </c>
      <c r="E26" s="12">
        <f t="shared" ref="E26:F26" si="4">SUM(E28:E31)</f>
        <v>273</v>
      </c>
      <c r="F26" s="14">
        <f t="shared" si="4"/>
        <v>12</v>
      </c>
      <c r="G26" s="37"/>
    </row>
    <row r="27" spans="1:7" ht="17.100000000000001" customHeight="1" x14ac:dyDescent="0.2">
      <c r="C27" s="8" t="s">
        <v>89</v>
      </c>
      <c r="D27" s="12">
        <f t="shared" si="0"/>
        <v>285</v>
      </c>
      <c r="E27" s="15">
        <v>273</v>
      </c>
      <c r="F27" s="16">
        <v>12</v>
      </c>
      <c r="G27" s="37"/>
    </row>
    <row r="28" spans="1:7" ht="17.100000000000001" customHeight="1" x14ac:dyDescent="0.2">
      <c r="B28" s="2" t="s">
        <v>78</v>
      </c>
      <c r="D28" s="12">
        <f t="shared" si="0"/>
        <v>15</v>
      </c>
      <c r="E28" s="15">
        <v>13</v>
      </c>
      <c r="F28" s="16">
        <v>2</v>
      </c>
      <c r="G28" s="37"/>
    </row>
    <row r="29" spans="1:7" ht="17.100000000000001" customHeight="1" x14ac:dyDescent="0.2">
      <c r="B29" s="2" t="s">
        <v>20</v>
      </c>
      <c r="D29" s="12">
        <f t="shared" si="0"/>
        <v>160</v>
      </c>
      <c r="E29" s="15">
        <v>153</v>
      </c>
      <c r="F29" s="16">
        <v>7</v>
      </c>
      <c r="G29" s="37"/>
    </row>
    <row r="30" spans="1:7" ht="17.100000000000001" customHeight="1" x14ac:dyDescent="0.2">
      <c r="B30" s="2" t="s">
        <v>19</v>
      </c>
      <c r="D30" s="12">
        <f t="shared" si="0"/>
        <v>55</v>
      </c>
      <c r="E30" s="15">
        <v>53</v>
      </c>
      <c r="F30" s="16">
        <v>2</v>
      </c>
      <c r="G30" s="37"/>
    </row>
    <row r="31" spans="1:7" ht="17.100000000000001" customHeight="1" x14ac:dyDescent="0.2">
      <c r="B31" s="2" t="s">
        <v>18</v>
      </c>
      <c r="D31" s="12">
        <f t="shared" si="0"/>
        <v>55</v>
      </c>
      <c r="E31" s="15">
        <v>54</v>
      </c>
      <c r="F31" s="16">
        <v>1</v>
      </c>
      <c r="G31" s="37"/>
    </row>
    <row r="32" spans="1:7" ht="18" customHeight="1" x14ac:dyDescent="0.2">
      <c r="A32" s="2" t="s">
        <v>5</v>
      </c>
      <c r="B32" s="6"/>
      <c r="D32" s="12">
        <f>SUM(D35:D41)</f>
        <v>963</v>
      </c>
      <c r="E32" s="12">
        <f>SUM(E35:E41)</f>
        <v>934</v>
      </c>
      <c r="F32" s="14">
        <f>SUM(F35:F41)</f>
        <v>29</v>
      </c>
      <c r="G32" s="37"/>
    </row>
    <row r="33" spans="1:7" ht="17.100000000000001" customHeight="1" x14ac:dyDescent="0.2">
      <c r="C33" s="2" t="s">
        <v>13</v>
      </c>
      <c r="D33" s="12">
        <f t="shared" ref="D33:D51" si="5">SUM(E33,F33)</f>
        <v>477</v>
      </c>
      <c r="E33" s="15">
        <v>462</v>
      </c>
      <c r="F33" s="16">
        <v>15</v>
      </c>
      <c r="G33" s="37"/>
    </row>
    <row r="34" spans="1:7" ht="17.100000000000001" customHeight="1" x14ac:dyDescent="0.2">
      <c r="C34" s="8" t="s">
        <v>89</v>
      </c>
      <c r="D34" s="12">
        <f>SUM(E34,F34)</f>
        <v>486</v>
      </c>
      <c r="E34" s="15">
        <v>472</v>
      </c>
      <c r="F34" s="16">
        <v>14</v>
      </c>
      <c r="G34" s="37"/>
    </row>
    <row r="35" spans="1:7" ht="17.100000000000001" customHeight="1" x14ac:dyDescent="0.2">
      <c r="B35" s="2" t="s">
        <v>34</v>
      </c>
      <c r="D35" s="12">
        <f>SUM(E35,F35)</f>
        <v>216</v>
      </c>
      <c r="E35" s="21">
        <v>211</v>
      </c>
      <c r="F35" s="17">
        <v>5</v>
      </c>
      <c r="G35" s="37"/>
    </row>
    <row r="36" spans="1:7" ht="17.100000000000001" customHeight="1" x14ac:dyDescent="0.2">
      <c r="B36" s="2" t="s">
        <v>35</v>
      </c>
      <c r="D36" s="12">
        <f>SUM(E36,F36)</f>
        <v>242</v>
      </c>
      <c r="E36" s="21">
        <v>236</v>
      </c>
      <c r="F36" s="17">
        <v>6</v>
      </c>
      <c r="G36" s="37"/>
    </row>
    <row r="37" spans="1:7" ht="17.100000000000001" customHeight="1" x14ac:dyDescent="0.2">
      <c r="B37" s="2" t="s">
        <v>38</v>
      </c>
      <c r="D37" s="12">
        <f>SUM(E37,F37)</f>
        <v>67</v>
      </c>
      <c r="E37" s="21">
        <v>62</v>
      </c>
      <c r="F37" s="17">
        <v>5</v>
      </c>
      <c r="G37" s="37"/>
    </row>
    <row r="38" spans="1:7" ht="17.100000000000001" customHeight="1" x14ac:dyDescent="0.2">
      <c r="B38" s="2" t="s">
        <v>36</v>
      </c>
      <c r="D38" s="12">
        <f t="shared" si="5"/>
        <v>80</v>
      </c>
      <c r="E38" s="21">
        <v>77</v>
      </c>
      <c r="F38" s="17">
        <v>3</v>
      </c>
      <c r="G38" s="37"/>
    </row>
    <row r="39" spans="1:7" ht="17.100000000000001" customHeight="1" x14ac:dyDescent="0.2">
      <c r="B39" s="6" t="s">
        <v>93</v>
      </c>
      <c r="D39" s="12">
        <f t="shared" si="5"/>
        <v>9</v>
      </c>
      <c r="E39" s="21">
        <v>9</v>
      </c>
      <c r="F39" s="16" t="s">
        <v>111</v>
      </c>
      <c r="G39" s="37"/>
    </row>
    <row r="40" spans="1:7" ht="17.100000000000001" customHeight="1" x14ac:dyDescent="0.2">
      <c r="A40" s="2" t="s">
        <v>120</v>
      </c>
      <c r="B40" s="6"/>
      <c r="D40" s="12"/>
      <c r="E40" s="21"/>
      <c r="F40" s="17"/>
      <c r="G40" s="37"/>
    </row>
    <row r="41" spans="1:7" ht="17.100000000000001" customHeight="1" x14ac:dyDescent="0.2">
      <c r="B41" s="6" t="s">
        <v>37</v>
      </c>
      <c r="D41" s="12">
        <f t="shared" si="5"/>
        <v>349</v>
      </c>
      <c r="E41" s="21">
        <v>339</v>
      </c>
      <c r="F41" s="17">
        <v>10</v>
      </c>
      <c r="G41" s="37"/>
    </row>
    <row r="42" spans="1:7" ht="18" customHeight="1" x14ac:dyDescent="0.2">
      <c r="A42" s="1" t="s">
        <v>6</v>
      </c>
      <c r="C42" s="2"/>
      <c r="D42" s="12">
        <f>SUM(D47:D51)</f>
        <v>748</v>
      </c>
      <c r="E42" s="12">
        <f>SUM(E47:E51)</f>
        <v>715</v>
      </c>
      <c r="F42" s="14">
        <f>SUM(F47:F51)</f>
        <v>33</v>
      </c>
      <c r="G42" s="37"/>
    </row>
    <row r="43" spans="1:7" ht="17.100000000000001" customHeight="1" x14ac:dyDescent="0.2">
      <c r="C43" s="2" t="s">
        <v>97</v>
      </c>
      <c r="D43" s="12">
        <f t="shared" si="5"/>
        <v>300</v>
      </c>
      <c r="E43" s="21">
        <v>284</v>
      </c>
      <c r="F43" s="17">
        <v>16</v>
      </c>
      <c r="G43" s="37"/>
    </row>
    <row r="44" spans="1:7" ht="17.100000000000001" customHeight="1" x14ac:dyDescent="0.2">
      <c r="C44" s="2" t="s">
        <v>98</v>
      </c>
      <c r="D44" s="12">
        <f t="shared" si="5"/>
        <v>87</v>
      </c>
      <c r="E44" s="21">
        <v>85</v>
      </c>
      <c r="F44" s="17">
        <v>2</v>
      </c>
      <c r="G44" s="37"/>
    </row>
    <row r="45" spans="1:7" ht="17.100000000000001" customHeight="1" x14ac:dyDescent="0.2">
      <c r="C45" s="8" t="s">
        <v>77</v>
      </c>
      <c r="D45" s="12">
        <f t="shared" si="5"/>
        <v>284</v>
      </c>
      <c r="E45" s="21">
        <v>279</v>
      </c>
      <c r="F45" s="17">
        <v>5</v>
      </c>
      <c r="G45" s="37"/>
    </row>
    <row r="46" spans="1:7" ht="17.100000000000001" customHeight="1" x14ac:dyDescent="0.2">
      <c r="C46" s="8" t="s">
        <v>89</v>
      </c>
      <c r="D46" s="12">
        <f t="shared" si="5"/>
        <v>77</v>
      </c>
      <c r="E46" s="21">
        <v>67</v>
      </c>
      <c r="F46" s="16">
        <v>10</v>
      </c>
      <c r="G46" s="37"/>
    </row>
    <row r="47" spans="1:7" ht="17.100000000000001" customHeight="1" x14ac:dyDescent="0.2">
      <c r="B47" s="1" t="s">
        <v>6</v>
      </c>
      <c r="C47" s="2"/>
      <c r="D47" s="12">
        <f t="shared" si="5"/>
        <v>671</v>
      </c>
      <c r="E47" s="15">
        <v>648</v>
      </c>
      <c r="F47" s="16">
        <v>23</v>
      </c>
      <c r="G47" s="37"/>
    </row>
    <row r="48" spans="1:7" ht="17.100000000000001" customHeight="1" x14ac:dyDescent="0.2">
      <c r="B48" s="1" t="s">
        <v>39</v>
      </c>
      <c r="C48" s="2"/>
      <c r="D48" s="12">
        <f t="shared" si="5"/>
        <v>19</v>
      </c>
      <c r="E48" s="15">
        <v>19</v>
      </c>
      <c r="F48" s="16" t="s">
        <v>111</v>
      </c>
      <c r="G48" s="37"/>
    </row>
    <row r="49" spans="1:7" ht="17.100000000000001" customHeight="1" x14ac:dyDescent="0.2">
      <c r="B49" s="1" t="s">
        <v>40</v>
      </c>
      <c r="C49" s="2"/>
      <c r="D49" s="12">
        <f t="shared" si="5"/>
        <v>4</v>
      </c>
      <c r="E49" s="15">
        <v>4</v>
      </c>
      <c r="F49" s="16" t="s">
        <v>111</v>
      </c>
      <c r="G49" s="37"/>
    </row>
    <row r="50" spans="1:7" ht="17.100000000000001" customHeight="1" x14ac:dyDescent="0.2">
      <c r="B50" s="1" t="s">
        <v>41</v>
      </c>
      <c r="C50" s="2"/>
      <c r="D50" s="12">
        <f t="shared" si="5"/>
        <v>41</v>
      </c>
      <c r="E50" s="15">
        <v>31</v>
      </c>
      <c r="F50" s="16">
        <v>10</v>
      </c>
      <c r="G50" s="37"/>
    </row>
    <row r="51" spans="1:7" ht="17.100000000000001" customHeight="1" x14ac:dyDescent="0.2">
      <c r="B51" s="1" t="s">
        <v>83</v>
      </c>
      <c r="C51" s="2"/>
      <c r="D51" s="12">
        <f t="shared" si="5"/>
        <v>13</v>
      </c>
      <c r="E51" s="15">
        <v>13</v>
      </c>
      <c r="F51" s="16" t="s">
        <v>111</v>
      </c>
      <c r="G51" s="37"/>
    </row>
    <row r="52" spans="1:7" ht="18" customHeight="1" x14ac:dyDescent="0.2">
      <c r="A52" s="1" t="s">
        <v>4</v>
      </c>
      <c r="C52" s="2"/>
      <c r="D52" s="12">
        <f>SUM(D55:D68)</f>
        <v>2325</v>
      </c>
      <c r="E52" s="12">
        <f>SUM(E55:E68)</f>
        <v>2260</v>
      </c>
      <c r="F52" s="14">
        <f>SUM(F55:F68)</f>
        <v>65</v>
      </c>
      <c r="G52" s="37"/>
    </row>
    <row r="53" spans="1:7" ht="17.100000000000001" customHeight="1" x14ac:dyDescent="0.2">
      <c r="C53" s="2" t="s">
        <v>13</v>
      </c>
      <c r="D53" s="12">
        <f t="shared" ref="D53:D57" si="6">SUM(E53,F53)</f>
        <v>608</v>
      </c>
      <c r="E53" s="15">
        <v>582</v>
      </c>
      <c r="F53" s="16">
        <v>26</v>
      </c>
      <c r="G53" s="37"/>
    </row>
    <row r="54" spans="1:7" ht="17.100000000000001" customHeight="1" x14ac:dyDescent="0.2">
      <c r="C54" s="8" t="s">
        <v>89</v>
      </c>
      <c r="D54" s="12">
        <f t="shared" si="6"/>
        <v>1717</v>
      </c>
      <c r="E54" s="15">
        <v>1678</v>
      </c>
      <c r="F54" s="16">
        <v>39</v>
      </c>
      <c r="G54" s="37"/>
    </row>
    <row r="55" spans="1:7" ht="17.100000000000001" customHeight="1" x14ac:dyDescent="0.2">
      <c r="B55" s="1" t="s">
        <v>29</v>
      </c>
      <c r="C55" s="2"/>
      <c r="D55" s="12">
        <f t="shared" si="6"/>
        <v>40</v>
      </c>
      <c r="E55" s="15">
        <v>39</v>
      </c>
      <c r="F55" s="16">
        <v>1</v>
      </c>
      <c r="G55" s="37"/>
    </row>
    <row r="56" spans="1:7" ht="17.100000000000001" customHeight="1" x14ac:dyDescent="0.2">
      <c r="B56" s="1" t="s">
        <v>21</v>
      </c>
      <c r="C56" s="2"/>
      <c r="D56" s="12">
        <f t="shared" si="6"/>
        <v>185</v>
      </c>
      <c r="E56" s="15">
        <v>178</v>
      </c>
      <c r="F56" s="16">
        <v>7</v>
      </c>
      <c r="G56" s="37"/>
    </row>
    <row r="57" spans="1:7" ht="17.100000000000001" customHeight="1" x14ac:dyDescent="0.2">
      <c r="B57" s="1" t="s">
        <v>22</v>
      </c>
      <c r="C57" s="2"/>
      <c r="D57" s="12">
        <f t="shared" si="6"/>
        <v>116</v>
      </c>
      <c r="E57" s="15">
        <v>112</v>
      </c>
      <c r="F57" s="16">
        <v>4</v>
      </c>
      <c r="G57" s="37"/>
    </row>
    <row r="58" spans="1:7" ht="17.100000000000001" customHeight="1" x14ac:dyDescent="0.2">
      <c r="B58" s="1" t="s">
        <v>30</v>
      </c>
      <c r="C58" s="2"/>
      <c r="D58" s="12">
        <f t="shared" ref="D58:D68" si="7">SUM(E58,F58)</f>
        <v>95</v>
      </c>
      <c r="E58" s="15">
        <v>92</v>
      </c>
      <c r="F58" s="16">
        <v>3</v>
      </c>
      <c r="G58" s="37"/>
    </row>
    <row r="59" spans="1:7" ht="17.100000000000001" customHeight="1" x14ac:dyDescent="0.2">
      <c r="B59" s="1" t="s">
        <v>23</v>
      </c>
      <c r="C59" s="2"/>
      <c r="D59" s="12">
        <f t="shared" si="7"/>
        <v>373</v>
      </c>
      <c r="E59" s="15">
        <v>360</v>
      </c>
      <c r="F59" s="16">
        <v>13</v>
      </c>
      <c r="G59" s="37"/>
    </row>
    <row r="60" spans="1:7" ht="17.100000000000001" customHeight="1" x14ac:dyDescent="0.2">
      <c r="B60" s="1" t="s">
        <v>24</v>
      </c>
      <c r="C60" s="2"/>
      <c r="D60" s="12">
        <f t="shared" si="7"/>
        <v>1093</v>
      </c>
      <c r="E60" s="15">
        <v>1080</v>
      </c>
      <c r="F60" s="16">
        <v>13</v>
      </c>
      <c r="G60" s="37"/>
    </row>
    <row r="61" spans="1:7" ht="17.100000000000001" customHeight="1" x14ac:dyDescent="0.2">
      <c r="B61" s="1" t="s">
        <v>31</v>
      </c>
      <c r="C61" s="2"/>
      <c r="D61" s="12">
        <f t="shared" si="7"/>
        <v>109</v>
      </c>
      <c r="E61" s="15">
        <v>106</v>
      </c>
      <c r="F61" s="16">
        <v>3</v>
      </c>
      <c r="G61" s="37"/>
    </row>
    <row r="62" spans="1:7" ht="17.100000000000001" customHeight="1" x14ac:dyDescent="0.2">
      <c r="B62" s="1" t="s">
        <v>32</v>
      </c>
      <c r="C62" s="2"/>
      <c r="D62" s="12">
        <f>SUM(E62,F62)</f>
        <v>44</v>
      </c>
      <c r="E62" s="15">
        <v>42</v>
      </c>
      <c r="F62" s="16">
        <v>2</v>
      </c>
      <c r="G62" s="37"/>
    </row>
    <row r="63" spans="1:7" ht="17.100000000000001" customHeight="1" x14ac:dyDescent="0.2">
      <c r="B63" s="1" t="s">
        <v>25</v>
      </c>
      <c r="C63" s="2"/>
      <c r="D63" s="12">
        <f>SUM(E63,F63)</f>
        <v>14</v>
      </c>
      <c r="E63" s="15">
        <v>14</v>
      </c>
      <c r="F63" s="16" t="s">
        <v>111</v>
      </c>
      <c r="G63" s="37"/>
    </row>
    <row r="64" spans="1:7" ht="17.100000000000001" customHeight="1" x14ac:dyDescent="0.2">
      <c r="B64" s="1" t="s">
        <v>33</v>
      </c>
      <c r="C64" s="2"/>
      <c r="D64" s="12">
        <f>SUM(E64,F64)</f>
        <v>43</v>
      </c>
      <c r="E64" s="15">
        <v>42</v>
      </c>
      <c r="F64" s="16">
        <v>1</v>
      </c>
      <c r="G64" s="37"/>
    </row>
    <row r="65" spans="1:7" ht="17.100000000000001" customHeight="1" x14ac:dyDescent="0.2">
      <c r="B65" s="1" t="s">
        <v>26</v>
      </c>
      <c r="C65" s="2"/>
      <c r="D65" s="12">
        <f>SUM(E65,F65)</f>
        <v>31</v>
      </c>
      <c r="E65" s="15">
        <v>29</v>
      </c>
      <c r="F65" s="16">
        <v>2</v>
      </c>
      <c r="G65" s="37"/>
    </row>
    <row r="66" spans="1:7" ht="17.100000000000001" customHeight="1" x14ac:dyDescent="0.2">
      <c r="B66" s="1" t="s">
        <v>27</v>
      </c>
      <c r="C66" s="2"/>
      <c r="D66" s="12">
        <f>SUM(E66,F66)</f>
        <v>30</v>
      </c>
      <c r="E66" s="15">
        <v>26</v>
      </c>
      <c r="F66" s="16">
        <v>4</v>
      </c>
      <c r="G66" s="37"/>
    </row>
    <row r="67" spans="1:7" ht="17.100000000000001" customHeight="1" x14ac:dyDescent="0.2">
      <c r="B67" s="1" t="s">
        <v>28</v>
      </c>
      <c r="C67" s="2"/>
      <c r="D67" s="12">
        <f t="shared" si="7"/>
        <v>37</v>
      </c>
      <c r="E67" s="15">
        <v>33</v>
      </c>
      <c r="F67" s="16">
        <v>4</v>
      </c>
      <c r="G67" s="37"/>
    </row>
    <row r="68" spans="1:7" ht="17.100000000000001" customHeight="1" x14ac:dyDescent="0.2">
      <c r="B68" s="1" t="s">
        <v>79</v>
      </c>
      <c r="C68" s="2"/>
      <c r="D68" s="12">
        <f t="shared" si="7"/>
        <v>115</v>
      </c>
      <c r="E68" s="15">
        <v>107</v>
      </c>
      <c r="F68" s="16">
        <v>8</v>
      </c>
      <c r="G68" s="37"/>
    </row>
    <row r="69" spans="1:7" ht="18" customHeight="1" x14ac:dyDescent="0.2">
      <c r="A69" s="2" t="s">
        <v>7</v>
      </c>
      <c r="D69" s="12">
        <f>SUM(D72:D75)</f>
        <v>105</v>
      </c>
      <c r="E69" s="12">
        <f>SUM(E72:E75)</f>
        <v>96</v>
      </c>
      <c r="F69" s="14">
        <f>SUM(F72:F75)</f>
        <v>9</v>
      </c>
      <c r="G69" s="37"/>
    </row>
    <row r="70" spans="1:7" ht="17.100000000000001" customHeight="1" x14ac:dyDescent="0.2">
      <c r="C70" s="2" t="s">
        <v>13</v>
      </c>
      <c r="D70" s="12">
        <f t="shared" ref="D70:D84" si="8">SUM(E70,F70)</f>
        <v>102</v>
      </c>
      <c r="E70" s="15">
        <v>93</v>
      </c>
      <c r="F70" s="16">
        <v>9</v>
      </c>
      <c r="G70" s="37"/>
    </row>
    <row r="71" spans="1:7" ht="17.100000000000001" customHeight="1" x14ac:dyDescent="0.2">
      <c r="C71" s="8" t="s">
        <v>89</v>
      </c>
      <c r="D71" s="12">
        <f t="shared" si="8"/>
        <v>3</v>
      </c>
      <c r="E71" s="15">
        <v>3</v>
      </c>
      <c r="F71" s="16" t="s">
        <v>111</v>
      </c>
      <c r="G71" s="37"/>
    </row>
    <row r="72" spans="1:7" ht="17.100000000000001" customHeight="1" x14ac:dyDescent="0.2">
      <c r="B72" s="1" t="s">
        <v>110</v>
      </c>
      <c r="C72" s="2"/>
      <c r="D72" s="12">
        <f t="shared" si="8"/>
        <v>1</v>
      </c>
      <c r="E72" s="15">
        <v>1</v>
      </c>
      <c r="F72" s="17" t="s">
        <v>111</v>
      </c>
      <c r="G72" s="37"/>
    </row>
    <row r="73" spans="1:7" ht="18" customHeight="1" x14ac:dyDescent="0.2">
      <c r="A73" s="1" t="s">
        <v>119</v>
      </c>
      <c r="C73" s="2"/>
      <c r="D73" s="12"/>
      <c r="E73" s="15"/>
      <c r="F73" s="17"/>
      <c r="G73" s="37"/>
    </row>
    <row r="74" spans="1:7" ht="17.100000000000001" customHeight="1" x14ac:dyDescent="0.2">
      <c r="B74" s="1" t="s">
        <v>46</v>
      </c>
      <c r="C74" s="2"/>
      <c r="D74" s="12">
        <f t="shared" si="8"/>
        <v>52</v>
      </c>
      <c r="E74" s="15">
        <v>47</v>
      </c>
      <c r="F74" s="17">
        <v>5</v>
      </c>
      <c r="G74" s="37"/>
    </row>
    <row r="75" spans="1:7" ht="17.100000000000001" customHeight="1" x14ac:dyDescent="0.2">
      <c r="B75" s="1" t="s">
        <v>80</v>
      </c>
      <c r="C75" s="2"/>
      <c r="D75" s="12">
        <f t="shared" si="8"/>
        <v>52</v>
      </c>
      <c r="E75" s="15">
        <v>48</v>
      </c>
      <c r="F75" s="16">
        <v>4</v>
      </c>
      <c r="G75" s="37"/>
    </row>
    <row r="76" spans="1:7" ht="18" customHeight="1" x14ac:dyDescent="0.2">
      <c r="A76" s="1" t="s">
        <v>8</v>
      </c>
      <c r="C76" s="2"/>
      <c r="D76" s="12">
        <f>SUM(D80:D86)</f>
        <v>556</v>
      </c>
      <c r="E76" s="12">
        <f>SUM(E80:E86)</f>
        <v>548</v>
      </c>
      <c r="F76" s="14">
        <f>SUM(F80:F86)</f>
        <v>8</v>
      </c>
      <c r="G76" s="37"/>
    </row>
    <row r="77" spans="1:7" ht="17.100000000000001" customHeight="1" x14ac:dyDescent="0.2">
      <c r="C77" s="2" t="s">
        <v>13</v>
      </c>
      <c r="D77" s="12">
        <f t="shared" si="8"/>
        <v>14</v>
      </c>
      <c r="E77" s="15">
        <v>14</v>
      </c>
      <c r="F77" s="16" t="s">
        <v>111</v>
      </c>
      <c r="G77" s="37"/>
    </row>
    <row r="78" spans="1:7" ht="17.100000000000001" customHeight="1" x14ac:dyDescent="0.2">
      <c r="C78" s="8" t="s">
        <v>99</v>
      </c>
      <c r="D78" s="12">
        <f t="shared" si="8"/>
        <v>141</v>
      </c>
      <c r="E78" s="15">
        <v>139</v>
      </c>
      <c r="F78" s="17">
        <v>2</v>
      </c>
      <c r="G78" s="37"/>
    </row>
    <row r="79" spans="1:7" ht="17.100000000000001" customHeight="1" x14ac:dyDescent="0.2">
      <c r="C79" s="8" t="s">
        <v>89</v>
      </c>
      <c r="D79" s="12">
        <f t="shared" si="8"/>
        <v>401</v>
      </c>
      <c r="E79" s="15">
        <v>395</v>
      </c>
      <c r="F79" s="16">
        <v>6</v>
      </c>
      <c r="G79" s="37"/>
    </row>
    <row r="80" spans="1:7" ht="17.100000000000001" customHeight="1" x14ac:dyDescent="0.2">
      <c r="B80" s="2" t="s">
        <v>48</v>
      </c>
      <c r="C80" s="2"/>
      <c r="D80" s="12">
        <f t="shared" si="8"/>
        <v>345</v>
      </c>
      <c r="E80" s="15">
        <v>342</v>
      </c>
      <c r="F80" s="16">
        <v>3</v>
      </c>
      <c r="G80" s="37"/>
    </row>
    <row r="81" spans="1:7" ht="17.100000000000001" customHeight="1" x14ac:dyDescent="0.2">
      <c r="B81" s="2" t="s">
        <v>50</v>
      </c>
      <c r="C81" s="2"/>
      <c r="D81" s="12">
        <f>SUM(E81,F81)</f>
        <v>7</v>
      </c>
      <c r="E81" s="15">
        <v>7</v>
      </c>
      <c r="F81" s="16" t="s">
        <v>111</v>
      </c>
      <c r="G81" s="37"/>
    </row>
    <row r="82" spans="1:7" ht="17.100000000000001" customHeight="1" x14ac:dyDescent="0.2">
      <c r="B82" s="2" t="s">
        <v>51</v>
      </c>
      <c r="C82" s="2"/>
      <c r="D82" s="12">
        <f t="shared" si="8"/>
        <v>8</v>
      </c>
      <c r="E82" s="15">
        <v>7</v>
      </c>
      <c r="F82" s="16">
        <v>1</v>
      </c>
      <c r="G82" s="37"/>
    </row>
    <row r="83" spans="1:7" ht="17.100000000000001" customHeight="1" x14ac:dyDescent="0.2">
      <c r="B83" s="2" t="s">
        <v>52</v>
      </c>
      <c r="C83" s="2"/>
      <c r="D83" s="12">
        <f t="shared" si="8"/>
        <v>43</v>
      </c>
      <c r="E83" s="15">
        <v>43</v>
      </c>
      <c r="F83" s="16" t="s">
        <v>111</v>
      </c>
      <c r="G83" s="37"/>
    </row>
    <row r="84" spans="1:7" ht="17.100000000000001" customHeight="1" x14ac:dyDescent="0.2">
      <c r="B84" s="2" t="s">
        <v>49</v>
      </c>
      <c r="C84" s="2"/>
      <c r="D84" s="12">
        <f t="shared" si="8"/>
        <v>47</v>
      </c>
      <c r="E84" s="15">
        <v>45</v>
      </c>
      <c r="F84" s="16">
        <v>2</v>
      </c>
      <c r="G84" s="37"/>
    </row>
    <row r="85" spans="1:7" ht="17.100000000000001" customHeight="1" x14ac:dyDescent="0.2">
      <c r="B85" s="2" t="s">
        <v>53</v>
      </c>
      <c r="C85" s="2"/>
      <c r="D85" s="12">
        <f t="shared" ref="D85:D86" si="9">SUM(E85,F85)</f>
        <v>39</v>
      </c>
      <c r="E85" s="15">
        <v>37</v>
      </c>
      <c r="F85" s="16">
        <v>2</v>
      </c>
      <c r="G85" s="37"/>
    </row>
    <row r="86" spans="1:7" ht="17.100000000000001" customHeight="1" x14ac:dyDescent="0.2">
      <c r="B86" s="2" t="s">
        <v>47</v>
      </c>
      <c r="C86" s="2"/>
      <c r="D86" s="12">
        <f t="shared" si="9"/>
        <v>67</v>
      </c>
      <c r="E86" s="15">
        <v>67</v>
      </c>
      <c r="F86" s="16" t="s">
        <v>111</v>
      </c>
      <c r="G86" s="37"/>
    </row>
    <row r="87" spans="1:7" ht="18" customHeight="1" x14ac:dyDescent="0.2">
      <c r="A87" s="2" t="s">
        <v>9</v>
      </c>
      <c r="C87" s="2"/>
      <c r="D87" s="12">
        <f>SUM(D90:D96)</f>
        <v>374</v>
      </c>
      <c r="E87" s="12">
        <f>SUM(E90:E96)</f>
        <v>367</v>
      </c>
      <c r="F87" s="14">
        <f>SUM(F90:F96)</f>
        <v>7</v>
      </c>
      <c r="G87" s="37"/>
    </row>
    <row r="88" spans="1:7" ht="17.100000000000001" customHeight="1" x14ac:dyDescent="0.2">
      <c r="C88" s="8" t="s">
        <v>99</v>
      </c>
      <c r="D88" s="12">
        <f t="shared" ref="D88:D96" si="10">SUM(E88,F88)</f>
        <v>100</v>
      </c>
      <c r="E88" s="15">
        <v>97</v>
      </c>
      <c r="F88" s="16">
        <v>3</v>
      </c>
      <c r="G88" s="37"/>
    </row>
    <row r="89" spans="1:7" ht="17.100000000000001" customHeight="1" x14ac:dyDescent="0.2">
      <c r="C89" s="8" t="s">
        <v>89</v>
      </c>
      <c r="D89" s="12">
        <f t="shared" si="10"/>
        <v>274</v>
      </c>
      <c r="E89" s="15">
        <v>270</v>
      </c>
      <c r="F89" s="16">
        <v>4</v>
      </c>
      <c r="G89" s="37"/>
    </row>
    <row r="90" spans="1:7" ht="17.100000000000001" customHeight="1" x14ac:dyDescent="0.2">
      <c r="B90" s="9" t="s">
        <v>54</v>
      </c>
      <c r="C90" s="10"/>
      <c r="D90" s="12">
        <f>SUM(E90,F90)</f>
        <v>45</v>
      </c>
      <c r="E90" s="15">
        <v>44</v>
      </c>
      <c r="F90" s="17">
        <v>1</v>
      </c>
      <c r="G90" s="37"/>
    </row>
    <row r="91" spans="1:7" ht="17.100000000000001" customHeight="1" x14ac:dyDescent="0.2">
      <c r="B91" s="9" t="s">
        <v>55</v>
      </c>
      <c r="C91" s="10"/>
      <c r="D91" s="12">
        <f>SUM(E91,F91)</f>
        <v>140</v>
      </c>
      <c r="E91" s="15">
        <v>137</v>
      </c>
      <c r="F91" s="16">
        <v>3</v>
      </c>
      <c r="G91" s="37"/>
    </row>
    <row r="92" spans="1:7" ht="17.100000000000001" customHeight="1" x14ac:dyDescent="0.2">
      <c r="B92" s="9" t="s">
        <v>9</v>
      </c>
      <c r="C92" s="10"/>
      <c r="D92" s="12">
        <f>SUM(E92,F92)</f>
        <v>103</v>
      </c>
      <c r="E92" s="15">
        <v>103</v>
      </c>
      <c r="F92" s="16" t="s">
        <v>111</v>
      </c>
      <c r="G92" s="37"/>
    </row>
    <row r="93" spans="1:7" ht="17.100000000000001" customHeight="1" x14ac:dyDescent="0.2">
      <c r="B93" s="9" t="s">
        <v>57</v>
      </c>
      <c r="C93" s="10"/>
      <c r="D93" s="12">
        <f>SUM(E93,F93)</f>
        <v>26</v>
      </c>
      <c r="E93" s="15">
        <v>26</v>
      </c>
      <c r="F93" s="16" t="s">
        <v>111</v>
      </c>
      <c r="G93" s="37"/>
    </row>
    <row r="94" spans="1:7" ht="17.100000000000001" customHeight="1" x14ac:dyDescent="0.2">
      <c r="B94" s="9" t="s">
        <v>56</v>
      </c>
      <c r="C94" s="10"/>
      <c r="D94" s="12">
        <f>SUM(E94,F94)</f>
        <v>26</v>
      </c>
      <c r="E94" s="15">
        <v>26</v>
      </c>
      <c r="F94" s="16" t="s">
        <v>111</v>
      </c>
      <c r="G94" s="37"/>
    </row>
    <row r="95" spans="1:7" ht="17.100000000000001" customHeight="1" x14ac:dyDescent="0.2">
      <c r="B95" s="9" t="s">
        <v>86</v>
      </c>
      <c r="C95" s="10"/>
      <c r="D95" s="12">
        <f t="shared" si="10"/>
        <v>8</v>
      </c>
      <c r="E95" s="15">
        <v>8</v>
      </c>
      <c r="F95" s="16" t="s">
        <v>111</v>
      </c>
      <c r="G95" s="37"/>
    </row>
    <row r="96" spans="1:7" ht="17.100000000000001" customHeight="1" x14ac:dyDescent="0.2">
      <c r="B96" s="9" t="s">
        <v>58</v>
      </c>
      <c r="C96" s="10"/>
      <c r="D96" s="12">
        <f t="shared" si="10"/>
        <v>26</v>
      </c>
      <c r="E96" s="15">
        <v>23</v>
      </c>
      <c r="F96" s="16">
        <v>3</v>
      </c>
      <c r="G96" s="37"/>
    </row>
    <row r="97" spans="1:7" ht="18" customHeight="1" x14ac:dyDescent="0.2">
      <c r="A97" s="2" t="s">
        <v>10</v>
      </c>
      <c r="D97" s="12">
        <f>SUM(D112:D114)</f>
        <v>8000</v>
      </c>
      <c r="E97" s="12">
        <f>SUM(E112:E114)</f>
        <v>7907</v>
      </c>
      <c r="F97" s="13">
        <f>SUM(F112:F114)</f>
        <v>93</v>
      </c>
      <c r="G97" s="37"/>
    </row>
    <row r="98" spans="1:7" ht="17.100000000000001" customHeight="1" x14ac:dyDescent="0.2">
      <c r="C98" s="2" t="s">
        <v>13</v>
      </c>
      <c r="D98" s="12">
        <f t="shared" ref="D98:D109" si="11">SUM(E98,F98)</f>
        <v>781</v>
      </c>
      <c r="E98" s="15">
        <v>765</v>
      </c>
      <c r="F98" s="16">
        <v>16</v>
      </c>
      <c r="G98" s="37"/>
    </row>
    <row r="99" spans="1:7" ht="17.100000000000001" customHeight="1" x14ac:dyDescent="0.2">
      <c r="C99" s="2" t="s">
        <v>97</v>
      </c>
      <c r="D99" s="12">
        <f t="shared" si="11"/>
        <v>516</v>
      </c>
      <c r="E99" s="15">
        <v>509</v>
      </c>
      <c r="F99" s="16">
        <v>7</v>
      </c>
      <c r="G99" s="37"/>
    </row>
    <row r="100" spans="1:7" ht="17.100000000000001" customHeight="1" x14ac:dyDescent="0.2">
      <c r="C100" s="2" t="s">
        <v>98</v>
      </c>
      <c r="D100" s="12">
        <f t="shared" si="11"/>
        <v>67</v>
      </c>
      <c r="E100" s="15">
        <v>65</v>
      </c>
      <c r="F100" s="17">
        <v>2</v>
      </c>
      <c r="G100" s="37"/>
    </row>
    <row r="101" spans="1:7" ht="17.100000000000001" customHeight="1" x14ac:dyDescent="0.2">
      <c r="C101" s="8" t="s">
        <v>112</v>
      </c>
      <c r="D101" s="12">
        <f t="shared" si="11"/>
        <v>4974</v>
      </c>
      <c r="E101" s="15">
        <v>4922</v>
      </c>
      <c r="F101" s="16">
        <v>52</v>
      </c>
      <c r="G101" s="37"/>
    </row>
    <row r="102" spans="1:7" ht="17.100000000000001" customHeight="1" x14ac:dyDescent="0.2">
      <c r="C102" s="8" t="s">
        <v>113</v>
      </c>
      <c r="D102" s="12">
        <f t="shared" si="11"/>
        <v>716</v>
      </c>
      <c r="E102" s="15">
        <v>713</v>
      </c>
      <c r="F102" s="16">
        <v>3</v>
      </c>
      <c r="G102" s="37"/>
    </row>
    <row r="103" spans="1:7" ht="17.100000000000001" customHeight="1" x14ac:dyDescent="0.2">
      <c r="C103" s="8" t="s">
        <v>14</v>
      </c>
      <c r="D103" s="12">
        <f t="shared" si="11"/>
        <v>139</v>
      </c>
      <c r="E103" s="15">
        <v>136</v>
      </c>
      <c r="F103" s="16">
        <v>3</v>
      </c>
      <c r="G103" s="37"/>
    </row>
    <row r="104" spans="1:7" ht="17.100000000000001" customHeight="1" x14ac:dyDescent="0.2">
      <c r="C104" s="29" t="s">
        <v>105</v>
      </c>
      <c r="D104" s="12">
        <f>SUM(E104,F104)</f>
        <v>60</v>
      </c>
      <c r="E104" s="15">
        <v>56</v>
      </c>
      <c r="F104" s="16">
        <v>4</v>
      </c>
      <c r="G104" s="37"/>
    </row>
    <row r="105" spans="1:7" ht="17.100000000000001" customHeight="1" x14ac:dyDescent="0.2">
      <c r="C105" s="8" t="s">
        <v>108</v>
      </c>
      <c r="D105" s="12">
        <f t="shared" si="11"/>
        <v>225</v>
      </c>
      <c r="E105" s="15">
        <v>223</v>
      </c>
      <c r="F105" s="16">
        <v>2</v>
      </c>
      <c r="G105" s="37"/>
    </row>
    <row r="106" spans="1:7" ht="18" customHeight="1" x14ac:dyDescent="0.2">
      <c r="A106" s="2" t="s">
        <v>117</v>
      </c>
      <c r="C106" s="8"/>
      <c r="D106" s="12"/>
      <c r="E106" s="15"/>
      <c r="F106" s="16"/>
      <c r="G106" s="37"/>
    </row>
    <row r="107" spans="1:7" ht="17.100000000000001" customHeight="1" x14ac:dyDescent="0.2">
      <c r="C107" s="8" t="s">
        <v>15</v>
      </c>
      <c r="D107" s="12">
        <f t="shared" si="11"/>
        <v>169</v>
      </c>
      <c r="E107" s="15">
        <v>168</v>
      </c>
      <c r="F107" s="16">
        <v>1</v>
      </c>
      <c r="G107" s="37"/>
    </row>
    <row r="108" spans="1:7" ht="17.100000000000001" customHeight="1" x14ac:dyDescent="0.2">
      <c r="C108" s="8" t="s">
        <v>16</v>
      </c>
      <c r="D108" s="12">
        <f t="shared" si="11"/>
        <v>47</v>
      </c>
      <c r="E108" s="15">
        <v>47</v>
      </c>
      <c r="F108" s="16" t="s">
        <v>111</v>
      </c>
      <c r="G108" s="37"/>
    </row>
    <row r="109" spans="1:7" ht="17.100000000000001" customHeight="1" x14ac:dyDescent="0.2">
      <c r="C109" s="8" t="s">
        <v>96</v>
      </c>
      <c r="D109" s="12">
        <f t="shared" si="11"/>
        <v>10</v>
      </c>
      <c r="E109" s="15">
        <v>10</v>
      </c>
      <c r="F109" s="16" t="s">
        <v>111</v>
      </c>
      <c r="G109" s="37"/>
    </row>
    <row r="110" spans="1:7" ht="17.100000000000001" customHeight="1" x14ac:dyDescent="0.2">
      <c r="C110" s="8" t="s">
        <v>17</v>
      </c>
      <c r="D110" s="12">
        <f t="shared" ref="D110:D113" si="12">SUM(E110,F110)</f>
        <v>196</v>
      </c>
      <c r="E110" s="15">
        <v>195</v>
      </c>
      <c r="F110" s="16">
        <v>1</v>
      </c>
      <c r="G110" s="37"/>
    </row>
    <row r="111" spans="1:7" ht="17.100000000000001" customHeight="1" x14ac:dyDescent="0.2">
      <c r="C111" s="8" t="s">
        <v>102</v>
      </c>
      <c r="D111" s="12">
        <f t="shared" si="12"/>
        <v>100</v>
      </c>
      <c r="E111" s="15">
        <v>98</v>
      </c>
      <c r="F111" s="16">
        <v>2</v>
      </c>
      <c r="G111" s="37"/>
    </row>
    <row r="112" spans="1:7" ht="17.100000000000001" customHeight="1" x14ac:dyDescent="0.2">
      <c r="B112" s="9" t="s">
        <v>59</v>
      </c>
      <c r="C112" s="2"/>
      <c r="D112" s="12">
        <f t="shared" si="12"/>
        <v>270</v>
      </c>
      <c r="E112" s="15">
        <v>259</v>
      </c>
      <c r="F112" s="16">
        <v>11</v>
      </c>
      <c r="G112" s="37"/>
    </row>
    <row r="113" spans="1:7" ht="17.100000000000001" customHeight="1" x14ac:dyDescent="0.2">
      <c r="B113" s="9" t="s">
        <v>10</v>
      </c>
      <c r="C113" s="2"/>
      <c r="D113" s="12">
        <f t="shared" si="12"/>
        <v>6687</v>
      </c>
      <c r="E113" s="15">
        <v>6612</v>
      </c>
      <c r="F113" s="16">
        <v>75</v>
      </c>
      <c r="G113" s="37"/>
    </row>
    <row r="114" spans="1:7" ht="17.100000000000001" customHeight="1" x14ac:dyDescent="0.2">
      <c r="B114" s="9" t="s">
        <v>60</v>
      </c>
      <c r="C114" s="2"/>
      <c r="D114" s="12">
        <f t="shared" ref="D114" si="13">SUM(E114,F114)</f>
        <v>1043</v>
      </c>
      <c r="E114" s="15">
        <v>1036</v>
      </c>
      <c r="F114" s="16">
        <v>7</v>
      </c>
      <c r="G114" s="37"/>
    </row>
    <row r="115" spans="1:7" ht="18" customHeight="1" x14ac:dyDescent="0.2">
      <c r="A115" s="2" t="s">
        <v>11</v>
      </c>
      <c r="D115" s="12">
        <f>SUM(D123:D127)</f>
        <v>3201</v>
      </c>
      <c r="E115" s="12">
        <f>SUM(E123:E127)</f>
        <v>3138</v>
      </c>
      <c r="F115" s="14">
        <f>SUM(F123:F127)</f>
        <v>63</v>
      </c>
      <c r="G115" s="37"/>
    </row>
    <row r="116" spans="1:7" ht="17.100000000000001" customHeight="1" x14ac:dyDescent="0.2">
      <c r="C116" s="2" t="s">
        <v>13</v>
      </c>
      <c r="D116" s="12">
        <f t="shared" ref="D116:D130" si="14">SUM(E116,F116)</f>
        <v>947</v>
      </c>
      <c r="E116" s="15">
        <v>920</v>
      </c>
      <c r="F116" s="16">
        <v>27</v>
      </c>
      <c r="G116" s="37"/>
    </row>
    <row r="117" spans="1:7" ht="17.100000000000001" customHeight="1" x14ac:dyDescent="0.2">
      <c r="C117" s="2" t="s">
        <v>109</v>
      </c>
      <c r="D117" s="12">
        <f t="shared" si="14"/>
        <v>100</v>
      </c>
      <c r="E117" s="15">
        <v>98</v>
      </c>
      <c r="F117" s="16">
        <v>2</v>
      </c>
      <c r="G117" s="37"/>
    </row>
    <row r="118" spans="1:7" ht="17.100000000000001" customHeight="1" x14ac:dyDescent="0.2">
      <c r="C118" s="2" t="s">
        <v>95</v>
      </c>
      <c r="D118" s="12">
        <f t="shared" ref="D118:D123" si="15">SUM(E118,F118)</f>
        <v>452</v>
      </c>
      <c r="E118" s="15">
        <v>439</v>
      </c>
      <c r="F118" s="17">
        <v>13</v>
      </c>
      <c r="G118" s="37"/>
    </row>
    <row r="119" spans="1:7" ht="17.100000000000001" customHeight="1" x14ac:dyDescent="0.2">
      <c r="C119" s="6" t="s">
        <v>103</v>
      </c>
      <c r="D119" s="12">
        <f t="shared" si="15"/>
        <v>277</v>
      </c>
      <c r="E119" s="15">
        <v>274</v>
      </c>
      <c r="F119" s="17">
        <v>3</v>
      </c>
      <c r="G119" s="37"/>
    </row>
    <row r="120" spans="1:7" ht="17.100000000000001" customHeight="1" x14ac:dyDescent="0.2">
      <c r="A120" s="6"/>
      <c r="B120" s="4"/>
      <c r="C120" s="6" t="s">
        <v>16</v>
      </c>
      <c r="D120" s="12">
        <f t="shared" si="15"/>
        <v>5</v>
      </c>
      <c r="E120" s="15">
        <v>5</v>
      </c>
      <c r="F120" s="16" t="s">
        <v>111</v>
      </c>
      <c r="G120" s="37"/>
    </row>
    <row r="121" spans="1:7" ht="17.100000000000001" customHeight="1" x14ac:dyDescent="0.2">
      <c r="C121" s="8" t="s">
        <v>17</v>
      </c>
      <c r="D121" s="12">
        <f>SUM(E121,F121)</f>
        <v>150</v>
      </c>
      <c r="E121" s="15">
        <v>146</v>
      </c>
      <c r="F121" s="16">
        <v>4</v>
      </c>
      <c r="G121" s="37"/>
    </row>
    <row r="122" spans="1:7" ht="17.100000000000001" customHeight="1" x14ac:dyDescent="0.2">
      <c r="C122" s="8" t="s">
        <v>102</v>
      </c>
      <c r="D122" s="12">
        <f t="shared" si="15"/>
        <v>1270</v>
      </c>
      <c r="E122" s="15">
        <v>1256</v>
      </c>
      <c r="F122" s="17">
        <v>14</v>
      </c>
      <c r="G122" s="37"/>
    </row>
    <row r="123" spans="1:7" ht="17.100000000000001" customHeight="1" x14ac:dyDescent="0.2">
      <c r="B123" s="1" t="s">
        <v>61</v>
      </c>
      <c r="C123" s="2"/>
      <c r="D123" s="12">
        <f t="shared" si="15"/>
        <v>1494</v>
      </c>
      <c r="E123" s="15">
        <v>1472</v>
      </c>
      <c r="F123" s="16">
        <v>22</v>
      </c>
      <c r="G123" s="37"/>
    </row>
    <row r="124" spans="1:7" ht="17.100000000000001" customHeight="1" x14ac:dyDescent="0.2">
      <c r="B124" s="1" t="s">
        <v>62</v>
      </c>
      <c r="C124" s="2"/>
      <c r="D124" s="12">
        <f>SUM(E124,F124)</f>
        <v>204</v>
      </c>
      <c r="E124" s="15">
        <v>200</v>
      </c>
      <c r="F124" s="16">
        <v>4</v>
      </c>
      <c r="G124" s="37"/>
    </row>
    <row r="125" spans="1:7" ht="17.100000000000001" customHeight="1" x14ac:dyDescent="0.2">
      <c r="B125" s="1" t="s">
        <v>63</v>
      </c>
      <c r="C125" s="2"/>
      <c r="D125" s="12">
        <f>SUM(E125,F125)</f>
        <v>168</v>
      </c>
      <c r="E125" s="15">
        <v>154</v>
      </c>
      <c r="F125" s="16">
        <v>14</v>
      </c>
      <c r="G125" s="37"/>
    </row>
    <row r="126" spans="1:7" ht="17.100000000000001" customHeight="1" x14ac:dyDescent="0.2">
      <c r="B126" s="1" t="s">
        <v>64</v>
      </c>
      <c r="C126" s="2"/>
      <c r="D126" s="12">
        <f>SUM(E126,F126)</f>
        <v>1214</v>
      </c>
      <c r="E126" s="15">
        <v>1198</v>
      </c>
      <c r="F126" s="16">
        <v>16</v>
      </c>
      <c r="G126" s="37"/>
    </row>
    <row r="127" spans="1:7" ht="17.100000000000001" customHeight="1" x14ac:dyDescent="0.2">
      <c r="B127" s="1" t="s">
        <v>65</v>
      </c>
      <c r="C127" s="2"/>
      <c r="D127" s="12">
        <f t="shared" si="14"/>
        <v>121</v>
      </c>
      <c r="E127" s="15">
        <v>114</v>
      </c>
      <c r="F127" s="16">
        <v>7</v>
      </c>
      <c r="G127" s="37"/>
    </row>
    <row r="128" spans="1:7" ht="18" customHeight="1" x14ac:dyDescent="0.2">
      <c r="A128" s="2" t="s">
        <v>12</v>
      </c>
      <c r="D128" s="12">
        <f>SUM(D131:D143)</f>
        <v>1072</v>
      </c>
      <c r="E128" s="12">
        <f>SUM(E131:E143)</f>
        <v>1040</v>
      </c>
      <c r="F128" s="13">
        <f>SUM(F131:F142)</f>
        <v>32</v>
      </c>
      <c r="G128" s="37"/>
    </row>
    <row r="129" spans="1:7" ht="17.100000000000001" customHeight="1" x14ac:dyDescent="0.2">
      <c r="C129" s="2" t="s">
        <v>13</v>
      </c>
      <c r="D129" s="12">
        <f t="shared" si="14"/>
        <v>75</v>
      </c>
      <c r="E129" s="15">
        <v>73</v>
      </c>
      <c r="F129" s="16">
        <v>2</v>
      </c>
      <c r="G129" s="37"/>
    </row>
    <row r="130" spans="1:7" ht="17.100000000000001" customHeight="1" x14ac:dyDescent="0.2">
      <c r="C130" s="8" t="s">
        <v>89</v>
      </c>
      <c r="D130" s="12">
        <f t="shared" si="14"/>
        <v>997</v>
      </c>
      <c r="E130" s="15">
        <v>967</v>
      </c>
      <c r="F130" s="16">
        <v>30</v>
      </c>
      <c r="G130" s="37"/>
    </row>
    <row r="131" spans="1:7" ht="17.100000000000001" customHeight="1" x14ac:dyDescent="0.2">
      <c r="B131" s="1" t="s">
        <v>66</v>
      </c>
      <c r="C131" s="2"/>
      <c r="D131" s="12">
        <f>SUM(E131,F131)</f>
        <v>73</v>
      </c>
      <c r="E131" s="32">
        <v>72</v>
      </c>
      <c r="F131" s="33">
        <v>1</v>
      </c>
      <c r="G131" s="37"/>
    </row>
    <row r="132" spans="1:7" ht="17.100000000000001" customHeight="1" x14ac:dyDescent="0.2">
      <c r="B132" s="1" t="s">
        <v>68</v>
      </c>
      <c r="C132" s="2"/>
      <c r="D132" s="12">
        <f t="shared" ref="D132:D143" si="16">SUM(E132,F132)</f>
        <v>22</v>
      </c>
      <c r="E132" s="32">
        <v>20</v>
      </c>
      <c r="F132" s="33">
        <v>2</v>
      </c>
      <c r="G132" s="37"/>
    </row>
    <row r="133" spans="1:7" ht="17.100000000000001" customHeight="1" x14ac:dyDescent="0.2">
      <c r="B133" s="1" t="s">
        <v>69</v>
      </c>
      <c r="C133" s="2"/>
      <c r="D133" s="12">
        <f t="shared" si="16"/>
        <v>11</v>
      </c>
      <c r="E133" s="32">
        <v>11</v>
      </c>
      <c r="F133" s="33" t="s">
        <v>111</v>
      </c>
      <c r="G133" s="37"/>
    </row>
    <row r="134" spans="1:7" ht="17.100000000000001" customHeight="1" x14ac:dyDescent="0.2">
      <c r="B134" s="1" t="s">
        <v>70</v>
      </c>
      <c r="C134" s="2"/>
      <c r="D134" s="12">
        <f t="shared" si="16"/>
        <v>56</v>
      </c>
      <c r="E134" s="32">
        <v>52</v>
      </c>
      <c r="F134" s="33">
        <v>4</v>
      </c>
      <c r="G134" s="37"/>
    </row>
    <row r="135" spans="1:7" ht="17.100000000000001" customHeight="1" x14ac:dyDescent="0.2">
      <c r="B135" s="1" t="s">
        <v>71</v>
      </c>
      <c r="C135" s="2"/>
      <c r="D135" s="12">
        <f t="shared" si="16"/>
        <v>39</v>
      </c>
      <c r="E135" s="32">
        <v>38</v>
      </c>
      <c r="F135" s="33">
        <v>1</v>
      </c>
      <c r="G135" s="37"/>
    </row>
    <row r="136" spans="1:7" ht="17.100000000000001" customHeight="1" x14ac:dyDescent="0.2">
      <c r="B136" s="1" t="s">
        <v>73</v>
      </c>
      <c r="C136" s="2"/>
      <c r="D136" s="12">
        <f t="shared" si="16"/>
        <v>11</v>
      </c>
      <c r="E136" s="32">
        <v>10</v>
      </c>
      <c r="F136" s="33">
        <v>1</v>
      </c>
      <c r="G136" s="37"/>
    </row>
    <row r="137" spans="1:7" ht="17.100000000000001" customHeight="1" x14ac:dyDescent="0.2">
      <c r="B137" s="1" t="s">
        <v>74</v>
      </c>
      <c r="C137" s="2"/>
      <c r="D137" s="12">
        <f t="shared" si="16"/>
        <v>23</v>
      </c>
      <c r="E137" s="32">
        <v>22</v>
      </c>
      <c r="F137" s="33">
        <v>1</v>
      </c>
      <c r="G137" s="37"/>
    </row>
    <row r="138" spans="1:7" ht="17.100000000000001" customHeight="1" x14ac:dyDescent="0.2">
      <c r="B138" s="1" t="s">
        <v>75</v>
      </c>
      <c r="C138" s="2"/>
      <c r="D138" s="12">
        <f t="shared" si="16"/>
        <v>19</v>
      </c>
      <c r="E138" s="32">
        <v>18</v>
      </c>
      <c r="F138" s="33">
        <v>1</v>
      </c>
      <c r="G138" s="37"/>
    </row>
    <row r="139" spans="1:7" ht="18" customHeight="1" x14ac:dyDescent="0.2">
      <c r="A139" s="2" t="s">
        <v>118</v>
      </c>
      <c r="C139" s="2"/>
      <c r="D139" s="12"/>
      <c r="E139" s="32"/>
      <c r="F139" s="33"/>
      <c r="G139" s="37"/>
    </row>
    <row r="140" spans="1:7" ht="17.100000000000001" customHeight="1" x14ac:dyDescent="0.2">
      <c r="B140" s="1" t="s">
        <v>80</v>
      </c>
      <c r="C140" s="2"/>
      <c r="D140" s="12">
        <f t="shared" si="16"/>
        <v>20</v>
      </c>
      <c r="E140" s="32">
        <v>20</v>
      </c>
      <c r="F140" s="33" t="s">
        <v>111</v>
      </c>
      <c r="G140" s="37"/>
    </row>
    <row r="141" spans="1:7" ht="17.100000000000001" customHeight="1" x14ac:dyDescent="0.2">
      <c r="B141" s="1" t="s">
        <v>67</v>
      </c>
      <c r="C141" s="2"/>
      <c r="D141" s="12">
        <f t="shared" si="16"/>
        <v>697</v>
      </c>
      <c r="E141" s="32">
        <v>678</v>
      </c>
      <c r="F141" s="33">
        <v>19</v>
      </c>
      <c r="G141" s="37"/>
    </row>
    <row r="142" spans="1:7" ht="17.100000000000001" customHeight="1" x14ac:dyDescent="0.2">
      <c r="B142" s="1" t="s">
        <v>76</v>
      </c>
      <c r="C142" s="2"/>
      <c r="D142" s="12">
        <f t="shared" si="16"/>
        <v>80</v>
      </c>
      <c r="E142" s="32">
        <v>78</v>
      </c>
      <c r="F142" s="33">
        <v>2</v>
      </c>
      <c r="G142" s="37"/>
    </row>
    <row r="143" spans="1:7" ht="17.100000000000001" customHeight="1" x14ac:dyDescent="0.2">
      <c r="B143" s="1" t="s">
        <v>72</v>
      </c>
      <c r="C143" s="2"/>
      <c r="D143" s="12">
        <f t="shared" si="16"/>
        <v>21</v>
      </c>
      <c r="E143" s="32">
        <v>21</v>
      </c>
      <c r="F143" s="33" t="s">
        <v>111</v>
      </c>
      <c r="G143" s="37"/>
    </row>
    <row r="144" spans="1:7" ht="18" customHeight="1" x14ac:dyDescent="0.2">
      <c r="A144" s="2" t="s">
        <v>85</v>
      </c>
      <c r="D144" s="12">
        <f>SUM(D145)</f>
        <v>10</v>
      </c>
      <c r="E144" s="12">
        <f>SUM(E145)</f>
        <v>10</v>
      </c>
      <c r="F144" s="13" t="s">
        <v>111</v>
      </c>
      <c r="G144" s="37"/>
    </row>
    <row r="145" spans="1:7" ht="17.100000000000001" customHeight="1" x14ac:dyDescent="0.2">
      <c r="C145" s="8" t="s">
        <v>90</v>
      </c>
      <c r="D145" s="12">
        <f t="shared" ref="D145" si="17">SUM(E145,F145)</f>
        <v>10</v>
      </c>
      <c r="E145" s="21">
        <v>10</v>
      </c>
      <c r="F145" s="16" t="s">
        <v>111</v>
      </c>
      <c r="G145" s="37"/>
    </row>
    <row r="146" spans="1:7" ht="18" customHeight="1" x14ac:dyDescent="0.2">
      <c r="A146" s="2" t="s">
        <v>81</v>
      </c>
      <c r="D146" s="12">
        <f>SUM(D148:D153)</f>
        <v>126</v>
      </c>
      <c r="E146" s="12">
        <f>SUM(E148:E153)</f>
        <v>117</v>
      </c>
      <c r="F146" s="14">
        <f>SUM(F148:F153)</f>
        <v>9</v>
      </c>
      <c r="G146" s="37"/>
    </row>
    <row r="147" spans="1:7" ht="17.100000000000001" customHeight="1" x14ac:dyDescent="0.2">
      <c r="C147" s="8" t="s">
        <v>89</v>
      </c>
      <c r="D147" s="12">
        <f t="shared" ref="D147:D153" si="18">SUM(E147,F147)</f>
        <v>126</v>
      </c>
      <c r="E147" s="21">
        <v>117</v>
      </c>
      <c r="F147" s="22">
        <v>9</v>
      </c>
      <c r="G147" s="37"/>
    </row>
    <row r="148" spans="1:7" ht="17.100000000000001" customHeight="1" x14ac:dyDescent="0.2">
      <c r="B148" s="1" t="s">
        <v>42</v>
      </c>
      <c r="C148" s="3"/>
      <c r="D148" s="12">
        <f t="shared" si="18"/>
        <v>10</v>
      </c>
      <c r="E148" s="15">
        <v>6</v>
      </c>
      <c r="F148" s="16">
        <v>4</v>
      </c>
      <c r="G148" s="37"/>
    </row>
    <row r="149" spans="1:7" ht="17.100000000000001" customHeight="1" x14ac:dyDescent="0.2">
      <c r="B149" s="1" t="s">
        <v>92</v>
      </c>
      <c r="C149" s="3"/>
      <c r="D149" s="12">
        <f t="shared" si="18"/>
        <v>3</v>
      </c>
      <c r="E149" s="15">
        <v>3</v>
      </c>
      <c r="F149" s="16" t="s">
        <v>111</v>
      </c>
      <c r="G149" s="37"/>
    </row>
    <row r="150" spans="1:7" ht="17.100000000000001" customHeight="1" x14ac:dyDescent="0.2">
      <c r="B150" s="1" t="s">
        <v>44</v>
      </c>
      <c r="C150" s="3"/>
      <c r="D150" s="12">
        <f t="shared" si="18"/>
        <v>23</v>
      </c>
      <c r="E150" s="15">
        <v>20</v>
      </c>
      <c r="F150" s="16">
        <v>3</v>
      </c>
      <c r="G150" s="37"/>
    </row>
    <row r="151" spans="1:7" ht="17.100000000000001" customHeight="1" x14ac:dyDescent="0.2">
      <c r="B151" s="1" t="s">
        <v>45</v>
      </c>
      <c r="C151" s="3"/>
      <c r="D151" s="12">
        <f t="shared" si="18"/>
        <v>19</v>
      </c>
      <c r="E151" s="15">
        <v>19</v>
      </c>
      <c r="F151" s="16" t="s">
        <v>111</v>
      </c>
      <c r="G151" s="37"/>
    </row>
    <row r="152" spans="1:7" ht="17.100000000000001" customHeight="1" x14ac:dyDescent="0.2">
      <c r="B152" s="1" t="s">
        <v>94</v>
      </c>
      <c r="C152" s="3"/>
      <c r="D152" s="12">
        <f t="shared" si="18"/>
        <v>6</v>
      </c>
      <c r="E152" s="15">
        <v>6</v>
      </c>
      <c r="F152" s="16" t="s">
        <v>111</v>
      </c>
      <c r="G152" s="37"/>
    </row>
    <row r="153" spans="1:7" ht="17.100000000000001" customHeight="1" x14ac:dyDescent="0.2">
      <c r="B153" s="1" t="s">
        <v>43</v>
      </c>
      <c r="C153" s="3"/>
      <c r="D153" s="12">
        <f t="shared" si="18"/>
        <v>65</v>
      </c>
      <c r="E153" s="15">
        <v>63</v>
      </c>
      <c r="F153" s="16">
        <v>2</v>
      </c>
      <c r="G153" s="37"/>
    </row>
    <row r="154" spans="1:7" ht="5.0999999999999996" customHeight="1" x14ac:dyDescent="0.2">
      <c r="A154" s="5"/>
      <c r="B154" s="5"/>
      <c r="C154" s="5"/>
      <c r="D154" s="23"/>
      <c r="E154" s="24"/>
      <c r="F154" s="25"/>
    </row>
    <row r="155" spans="1:7" ht="5.0999999999999996" customHeight="1" x14ac:dyDescent="0.2">
      <c r="A155" s="4"/>
      <c r="B155" s="4"/>
      <c r="C155" s="4"/>
      <c r="D155" s="26"/>
      <c r="E155" s="27"/>
    </row>
    <row r="156" spans="1:7" ht="16.5" customHeight="1" x14ac:dyDescent="0.2">
      <c r="A156" s="1" t="s">
        <v>100</v>
      </c>
    </row>
    <row r="157" spans="1:7" ht="16.5" customHeight="1" x14ac:dyDescent="0.2">
      <c r="A157" s="11" t="s">
        <v>88</v>
      </c>
    </row>
    <row r="158" spans="1:7" ht="16.5" customHeight="1" x14ac:dyDescent="0.2">
      <c r="A158" s="38" t="s">
        <v>106</v>
      </c>
      <c r="B158" s="38"/>
      <c r="C158" s="38"/>
      <c r="D158" s="38"/>
      <c r="E158" s="38"/>
      <c r="F158" s="38"/>
    </row>
    <row r="159" spans="1:7" ht="16.5" customHeight="1" x14ac:dyDescent="0.2">
      <c r="A159" s="30" t="s">
        <v>107</v>
      </c>
      <c r="B159" s="30"/>
      <c r="C159" s="30"/>
      <c r="D159" s="34"/>
      <c r="E159" s="34"/>
      <c r="F159" s="34"/>
    </row>
    <row r="160" spans="1:7" ht="16.5" customHeight="1" x14ac:dyDescent="0.2">
      <c r="A160" s="1" t="s">
        <v>84</v>
      </c>
    </row>
    <row r="161" ht="16.7" customHeight="1" x14ac:dyDescent="0.2"/>
    <row r="162" ht="16.7" customHeight="1" x14ac:dyDescent="0.2"/>
    <row r="163" ht="16.7" customHeight="1" x14ac:dyDescent="0.2"/>
    <row r="164" ht="16.7" customHeight="1" x14ac:dyDescent="0.2"/>
    <row r="165" ht="16.7" customHeight="1" x14ac:dyDescent="0.2"/>
    <row r="166" ht="15" customHeight="1" x14ac:dyDescent="0.2"/>
    <row r="167" ht="17.850000000000001" customHeight="1" x14ac:dyDescent="0.2"/>
    <row r="168" ht="17.850000000000001" customHeight="1" x14ac:dyDescent="0.2"/>
    <row r="169" ht="17.100000000000001" customHeight="1" x14ac:dyDescent="0.2"/>
    <row r="170" ht="17.100000000000001" customHeight="1" x14ac:dyDescent="0.2"/>
    <row r="171" ht="17.100000000000001" customHeight="1" x14ac:dyDescent="0.2"/>
    <row r="172" ht="17.100000000000001" customHeight="1" x14ac:dyDescent="0.2"/>
    <row r="173" ht="17.100000000000001" customHeight="1" x14ac:dyDescent="0.2"/>
    <row r="174" ht="17.100000000000001" customHeight="1" x14ac:dyDescent="0.2"/>
    <row r="175" ht="16.7" customHeight="1" x14ac:dyDescent="0.2"/>
    <row r="176" ht="16.7" customHeight="1" x14ac:dyDescent="0.2"/>
    <row r="177" ht="16.7" customHeight="1" x14ac:dyDescent="0.2"/>
    <row r="178" ht="16.7" customHeight="1" x14ac:dyDescent="0.2"/>
    <row r="179" ht="16.7" customHeight="1" x14ac:dyDescent="0.2"/>
    <row r="180" ht="16.7" customHeight="1" x14ac:dyDescent="0.2"/>
    <row r="181" ht="16.7" customHeight="1" x14ac:dyDescent="0.2"/>
    <row r="182" ht="16.7" customHeight="1" x14ac:dyDescent="0.2"/>
    <row r="183" ht="16.7" customHeight="1" x14ac:dyDescent="0.2"/>
    <row r="184" ht="16.7" customHeight="1" x14ac:dyDescent="0.2"/>
    <row r="185" ht="16.7" customHeight="1" x14ac:dyDescent="0.2"/>
    <row r="186" ht="16.7" customHeight="1" x14ac:dyDescent="0.2"/>
    <row r="187" ht="16.7" customHeight="1" x14ac:dyDescent="0.2"/>
  </sheetData>
  <mergeCells count="8">
    <mergeCell ref="A158:F158"/>
    <mergeCell ref="A7:C7"/>
    <mergeCell ref="A1:F1"/>
    <mergeCell ref="A2:F2"/>
    <mergeCell ref="D4:F4"/>
    <mergeCell ref="A4:C5"/>
    <mergeCell ref="A6:C6"/>
    <mergeCell ref="A3:F3"/>
  </mergeCells>
  <printOptions horizontalCentered="1"/>
  <pageMargins left="0.74803149606299213" right="0.74803149606299213" top="0.98425196850393704" bottom="0.98425196850393704" header="0.31496062992125984" footer="0.31496062992125984"/>
  <pageSetup orientation="portrait" r:id="rId1"/>
  <ignoredErrors>
    <ignoredError sqref="D146 D115 D97 D76 D52 D32 D26 D42 D144 D87" formula="1"/>
    <ignoredError sqref="E115:F115 E42" formula="1" formulaRange="1"/>
    <ignoredError sqref="E76 E52 E26:F26 E32:F32 E146 E97 E8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451-19</vt:lpstr>
      <vt:lpstr>'451-19'!Títulos_a_imprimir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2026-06-15T16:41:06Z</cp:lastPrinted>
  <dcterms:created xsi:type="dcterms:W3CDTF">2017-11-21T18:04:00Z</dcterms:created>
  <dcterms:modified xsi:type="dcterms:W3CDTF">2026-08-06T14:41:50Z</dcterms:modified>
</cp:coreProperties>
</file>