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4" sheetId="1" r:id="rId1"/>
  </sheets>
  <definedNames>
    <definedName name="_Regression_Int" localSheetId="0" hidden="1">1</definedName>
    <definedName name="Imprimir_área_IM" localSheetId="0">'Cuadro 4'!$C$1:$Q$31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L9" i="1"/>
  <c r="Q9" i="1" l="1"/>
  <c r="P9" i="1"/>
  <c r="D28" i="1" l="1"/>
  <c r="D27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P8" i="1"/>
  <c r="P7" i="1" s="1"/>
  <c r="O9" i="1"/>
  <c r="O8" i="1" s="1"/>
  <c r="O7" i="1" s="1"/>
  <c r="N9" i="1"/>
  <c r="N8" i="1" s="1"/>
  <c r="N7" i="1" s="1"/>
  <c r="M8" i="1"/>
  <c r="M7" i="1" s="1"/>
  <c r="L8" i="1"/>
  <c r="L7" i="1" s="1"/>
  <c r="K9" i="1"/>
  <c r="K8" i="1" s="1"/>
  <c r="K7" i="1" s="1"/>
  <c r="J9" i="1"/>
  <c r="J8" i="1" s="1"/>
  <c r="J7" i="1" s="1"/>
  <c r="I9" i="1"/>
  <c r="I8" i="1" s="1"/>
  <c r="I7" i="1" s="1"/>
  <c r="H9" i="1"/>
  <c r="H8" i="1" s="1"/>
  <c r="H7" i="1" s="1"/>
  <c r="G9" i="1"/>
  <c r="G8" i="1" s="1"/>
  <c r="G7" i="1" s="1"/>
  <c r="F9" i="1"/>
  <c r="F8" i="1" s="1"/>
  <c r="F7" i="1" s="1"/>
  <c r="Q8" i="1"/>
  <c r="Q7" i="1" s="1"/>
  <c r="D7" i="1" l="1"/>
  <c r="D9" i="1"/>
  <c r="D8" i="1" s="1"/>
  <c r="E17" i="1" l="1"/>
  <c r="E19" i="1"/>
  <c r="E23" i="1"/>
  <c r="E25" i="1"/>
  <c r="E15" i="1"/>
  <c r="E21" i="1"/>
  <c r="E28" i="1"/>
  <c r="E11" i="1"/>
  <c r="E27" i="1"/>
  <c r="E24" i="1"/>
  <c r="E22" i="1"/>
  <c r="E20" i="1"/>
  <c r="E18" i="1"/>
  <c r="E16" i="1"/>
  <c r="E14" i="1"/>
  <c r="E12" i="1"/>
  <c r="E10" i="1"/>
  <c r="E13" i="1"/>
  <c r="E9" i="1" l="1"/>
  <c r="E8" i="1" s="1"/>
  <c r="E7" i="1" s="1"/>
</calcChain>
</file>

<file path=xl/sharedStrings.xml><?xml version="1.0" encoding="utf-8"?>
<sst xmlns="http://schemas.openxmlformats.org/spreadsheetml/2006/main" count="114" uniqueCount="48">
  <si>
    <t>Cuadro 4. CAPACIDAD EN LAS INSTALACIONES DE SALUD EN LA REPÚBLICA, POR PROVINCIA Y</t>
  </si>
  <si>
    <t xml:space="preserve">Servicio (2) </t>
  </si>
  <si>
    <t>Capacidad (1)</t>
  </si>
  <si>
    <t>Total</t>
  </si>
  <si>
    <t>Porcen-taje         (3)</t>
  </si>
  <si>
    <t>Provincia y comarca indígena</t>
  </si>
  <si>
    <t>Bocas del    Toro</t>
  </si>
  <si>
    <t>Coclé</t>
  </si>
  <si>
    <t>Colón</t>
  </si>
  <si>
    <t>Chiriquí</t>
  </si>
  <si>
    <t>Darién</t>
  </si>
  <si>
    <t>Herrera</t>
  </si>
  <si>
    <t>Los Santos</t>
  </si>
  <si>
    <t>Panamá</t>
  </si>
  <si>
    <t xml:space="preserve">Panamá Oeste   </t>
  </si>
  <si>
    <t>Kuna Yala</t>
  </si>
  <si>
    <t>Ngäbe Buglé</t>
  </si>
  <si>
    <t>TOTAL</t>
  </si>
  <si>
    <t>Camas</t>
  </si>
  <si>
    <t>Camas de Hospitalización</t>
  </si>
  <si>
    <t>-</t>
  </si>
  <si>
    <t>Medicina General</t>
  </si>
  <si>
    <t>Medicina Interna</t>
  </si>
  <si>
    <t>Ginecología</t>
  </si>
  <si>
    <t>Obstetricia</t>
  </si>
  <si>
    <t>Pediatría</t>
  </si>
  <si>
    <t>Cirugía</t>
  </si>
  <si>
    <t>Ortopedia</t>
  </si>
  <si>
    <t>Oftalmología</t>
  </si>
  <si>
    <t>Otorrinolaringología</t>
  </si>
  <si>
    <t>Psiquiatría</t>
  </si>
  <si>
    <t>Neumología</t>
  </si>
  <si>
    <t>Cardiología</t>
  </si>
  <si>
    <t>Urología</t>
  </si>
  <si>
    <t>Otros (4)</t>
  </si>
  <si>
    <t>Camas de observación</t>
  </si>
  <si>
    <t>Camas de recobro</t>
  </si>
  <si>
    <t>Camas de cuidados</t>
  </si>
  <si>
    <t>intensivos</t>
  </si>
  <si>
    <t>Cunas de recién nacidos</t>
  </si>
  <si>
    <t>(1) Incluye cunas.</t>
  </si>
  <si>
    <t>(2) Corresponden al uso al que se destinan las camas en la instalación.</t>
  </si>
  <si>
    <t>(3) De existir diferencia entre el total y los parciales, se debe al redondeo.</t>
  </si>
  <si>
    <t>(4) Se refiere a las camas en los servicios de geriatría y otros de servicios no especificados.</t>
  </si>
  <si>
    <t>- Cantidad nula o cero.</t>
  </si>
  <si>
    <t>Fuente: Los datos publicados corresponden a la información recopilada en las instalaciones de salud de la República.</t>
  </si>
  <si>
    <t xml:space="preserve"> COMARCA INDÍGENA, SEGÚN SERVICIO: AÑO 2025</t>
  </si>
  <si>
    <t xml:space="preserve">Vera-
guas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</si>
</sst>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_)"/>
    <numFmt numFmtId="167" formatCode="0_)"/>
    <numFmt numFmtId="168" formatCode="#,##0;&quot;-&quot;;&quot;-&quot;"/>
  </numFmts>
  <fonts count="7" x14ac:knownFonts="1">
    <font>
      <sz val="12"/>
      <name val="Courie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4" fillId="0" borderId="0" xfId="0" applyFont="1" applyFill="1" applyBorder="1"/>
    <xf numFmtId="3" fontId="3" fillId="0" borderId="4" xfId="0" applyNumberFormat="1" applyFont="1" applyFill="1" applyBorder="1" applyProtection="1"/>
    <xf numFmtId="164" fontId="3" fillId="0" borderId="4" xfId="0" applyNumberFormat="1" applyFont="1" applyFill="1" applyBorder="1" applyProtection="1"/>
    <xf numFmtId="3" fontId="3" fillId="0" borderId="6" xfId="0" applyNumberFormat="1" applyFont="1" applyFill="1" applyBorder="1" applyProtection="1"/>
    <xf numFmtId="3" fontId="2" fillId="0" borderId="0" xfId="0" applyNumberFormat="1" applyFont="1" applyBorder="1"/>
    <xf numFmtId="0" fontId="2" fillId="0" borderId="0" xfId="0" applyFont="1" applyAlignment="1" applyProtection="1">
      <alignment horizontal="left"/>
    </xf>
    <xf numFmtId="164" fontId="3" fillId="0" borderId="4" xfId="0" applyNumberFormat="1" applyFont="1" applyFill="1" applyBorder="1" applyAlignment="1" applyProtection="1">
      <alignment horizontal="right"/>
    </xf>
    <xf numFmtId="3" fontId="3" fillId="0" borderId="4" xfId="0" applyNumberFormat="1" applyFont="1" applyFill="1" applyBorder="1" applyAlignment="1" applyProtection="1">
      <alignment horizontal="right"/>
    </xf>
    <xf numFmtId="3" fontId="3" fillId="0" borderId="6" xfId="0" applyNumberFormat="1" applyFont="1" applyFill="1" applyBorder="1" applyAlignment="1" applyProtection="1">
      <alignment horizontal="right"/>
    </xf>
    <xf numFmtId="164" fontId="2" fillId="0" borderId="0" xfId="0" applyNumberFormat="1" applyFont="1" applyBorder="1"/>
    <xf numFmtId="165" fontId="4" fillId="0" borderId="4" xfId="0" applyNumberFormat="1" applyFont="1" applyFill="1" applyBorder="1" applyAlignment="1" applyProtection="1"/>
    <xf numFmtId="0" fontId="2" fillId="0" borderId="4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3" fontId="4" fillId="0" borderId="6" xfId="0" applyNumberFormat="1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3" fontId="5" fillId="0" borderId="5" xfId="0" applyNumberFormat="1" applyFont="1" applyFill="1" applyBorder="1" applyAlignment="1" applyProtection="1">
      <alignment horizontal="right"/>
    </xf>
    <xf numFmtId="166" fontId="5" fillId="0" borderId="5" xfId="0" applyNumberFormat="1" applyFont="1" applyFill="1" applyBorder="1" applyAlignment="1" applyProtection="1">
      <alignment horizontal="right"/>
    </xf>
    <xf numFmtId="3" fontId="5" fillId="0" borderId="5" xfId="0" applyNumberFormat="1" applyFont="1" applyFill="1" applyBorder="1" applyAlignment="1" applyProtection="1">
      <alignment horizontal="right" vertical="center"/>
    </xf>
    <xf numFmtId="167" fontId="2" fillId="0" borderId="7" xfId="0" applyNumberFormat="1" applyFont="1" applyFill="1" applyBorder="1"/>
    <xf numFmtId="3" fontId="5" fillId="0" borderId="7" xfId="0" applyNumberFormat="1" applyFont="1" applyFill="1" applyBorder="1" applyAlignment="1" applyProtection="1">
      <alignment horizontal="right"/>
    </xf>
    <xf numFmtId="0" fontId="4" fillId="0" borderId="2" xfId="0" applyFont="1" applyFill="1" applyBorder="1"/>
    <xf numFmtId="49" fontId="2" fillId="0" borderId="0" xfId="0" applyNumberFormat="1" applyFont="1" applyFill="1" applyBorder="1" applyAlignment="1">
      <alignment horizontal="left"/>
    </xf>
    <xf numFmtId="1" fontId="2" fillId="0" borderId="0" xfId="0" applyNumberFormat="1" applyFont="1"/>
    <xf numFmtId="168" fontId="3" fillId="0" borderId="6" xfId="0" applyNumberFormat="1" applyFont="1" applyFill="1" applyBorder="1" applyAlignment="1" applyProtection="1">
      <alignment horizontal="right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S36"/>
  <sheetViews>
    <sheetView tabSelected="1" zoomScaleNormal="100" workbookViewId="0">
      <selection sqref="A1:Q1"/>
    </sheetView>
  </sheetViews>
  <sheetFormatPr baseColWidth="10" defaultColWidth="11.77734375" defaultRowHeight="12.75" x14ac:dyDescent="0.2"/>
  <cols>
    <col min="1" max="2" width="1.77734375" style="2" customWidth="1"/>
    <col min="3" max="3" width="15.5546875" style="2" customWidth="1"/>
    <col min="4" max="4" width="4.6640625" style="2" customWidth="1"/>
    <col min="5" max="5" width="5.88671875" style="2" customWidth="1"/>
    <col min="6" max="6" width="5.33203125" style="2" customWidth="1"/>
    <col min="7" max="7" width="4.5546875" style="2" customWidth="1"/>
    <col min="8" max="8" width="5.33203125" style="2" customWidth="1"/>
    <col min="9" max="9" width="6.21875" style="2" customWidth="1"/>
    <col min="10" max="10" width="5.33203125" style="2" customWidth="1"/>
    <col min="11" max="11" width="6" style="2" customWidth="1"/>
    <col min="12" max="12" width="5.33203125" style="2" customWidth="1"/>
    <col min="13" max="13" width="6.88671875" style="4" customWidth="1"/>
    <col min="14" max="14" width="6.5546875" style="4" customWidth="1"/>
    <col min="15" max="15" width="4.5546875" style="2" customWidth="1"/>
    <col min="16" max="16" width="5.33203125" style="2" customWidth="1"/>
    <col min="17" max="17" width="5.33203125" style="1" customWidth="1"/>
    <col min="18" max="18" width="11.77734375" style="1"/>
    <col min="19" max="16384" width="11.77734375" style="2"/>
  </cols>
  <sheetData>
    <row r="1" spans="1:19" ht="18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9" ht="18" customHeight="1" x14ac:dyDescent="0.2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9" ht="12.2" customHeight="1" x14ac:dyDescent="0.2">
      <c r="A3" s="1"/>
      <c r="B3" s="1"/>
      <c r="C3" s="1"/>
    </row>
    <row r="4" spans="1:19" ht="24.95" customHeight="1" x14ac:dyDescent="0.2">
      <c r="A4" s="35" t="s">
        <v>1</v>
      </c>
      <c r="B4" s="36"/>
      <c r="C4" s="37"/>
      <c r="D4" s="45" t="s">
        <v>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9" ht="24.95" customHeight="1" x14ac:dyDescent="0.2">
      <c r="A5" s="38"/>
      <c r="B5" s="39"/>
      <c r="C5" s="40"/>
      <c r="D5" s="33" t="s">
        <v>3</v>
      </c>
      <c r="E5" s="33" t="s">
        <v>4</v>
      </c>
      <c r="F5" s="46" t="s">
        <v>5</v>
      </c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9" ht="55.5" customHeight="1" x14ac:dyDescent="0.2">
      <c r="A6" s="41"/>
      <c r="B6" s="42"/>
      <c r="C6" s="43"/>
      <c r="D6" s="34"/>
      <c r="E6" s="34"/>
      <c r="F6" s="29" t="s">
        <v>6</v>
      </c>
      <c r="G6" s="29" t="s">
        <v>7</v>
      </c>
      <c r="H6" s="29" t="s">
        <v>8</v>
      </c>
      <c r="I6" s="29" t="s">
        <v>9</v>
      </c>
      <c r="J6" s="29" t="s">
        <v>10</v>
      </c>
      <c r="K6" s="29" t="s">
        <v>11</v>
      </c>
      <c r="L6" s="29" t="s">
        <v>12</v>
      </c>
      <c r="M6" s="29" t="s">
        <v>13</v>
      </c>
      <c r="N6" s="29" t="s">
        <v>14</v>
      </c>
      <c r="O6" s="29" t="s">
        <v>47</v>
      </c>
      <c r="P6" s="29" t="s">
        <v>15</v>
      </c>
      <c r="Q6" s="30" t="s">
        <v>16</v>
      </c>
    </row>
    <row r="7" spans="1:19" ht="30" customHeight="1" x14ac:dyDescent="0.2">
      <c r="A7" s="31" t="s">
        <v>17</v>
      </c>
      <c r="B7" s="31"/>
      <c r="C7" s="32"/>
      <c r="D7" s="6">
        <f>SUM(F7:Q7)</f>
        <v>8575</v>
      </c>
      <c r="E7" s="7">
        <f t="shared" ref="E7:Q7" si="0">SUM(E8,E28)</f>
        <v>100</v>
      </c>
      <c r="F7" s="6">
        <f t="shared" si="0"/>
        <v>360</v>
      </c>
      <c r="G7" s="6">
        <f t="shared" si="0"/>
        <v>304</v>
      </c>
      <c r="H7" s="6">
        <f t="shared" si="0"/>
        <v>375</v>
      </c>
      <c r="I7" s="6">
        <f t="shared" si="0"/>
        <v>1659</v>
      </c>
      <c r="J7" s="6">
        <f t="shared" si="0"/>
        <v>160</v>
      </c>
      <c r="K7" s="6">
        <f t="shared" si="0"/>
        <v>479</v>
      </c>
      <c r="L7" s="6">
        <f t="shared" si="0"/>
        <v>370</v>
      </c>
      <c r="M7" s="6">
        <f t="shared" si="0"/>
        <v>4132</v>
      </c>
      <c r="N7" s="8">
        <f t="shared" si="0"/>
        <v>107</v>
      </c>
      <c r="O7" s="6">
        <f t="shared" si="0"/>
        <v>513</v>
      </c>
      <c r="P7" s="6">
        <f t="shared" si="0"/>
        <v>54</v>
      </c>
      <c r="Q7" s="8">
        <f t="shared" si="0"/>
        <v>62</v>
      </c>
      <c r="R7" s="9"/>
    </row>
    <row r="8" spans="1:19" ht="30" customHeight="1" x14ac:dyDescent="0.2">
      <c r="A8" s="10" t="s">
        <v>18</v>
      </c>
      <c r="D8" s="6">
        <f t="shared" ref="D8:Q8" si="1">SUM(D9,D24:D27)</f>
        <v>8004</v>
      </c>
      <c r="E8" s="11">
        <f t="shared" si="1"/>
        <v>93.341107871720112</v>
      </c>
      <c r="F8" s="12">
        <f t="shared" si="1"/>
        <v>315</v>
      </c>
      <c r="G8" s="12">
        <f t="shared" si="1"/>
        <v>281</v>
      </c>
      <c r="H8" s="12">
        <f t="shared" si="1"/>
        <v>329</v>
      </c>
      <c r="I8" s="12">
        <f t="shared" si="1"/>
        <v>1552</v>
      </c>
      <c r="J8" s="12">
        <f t="shared" si="1"/>
        <v>145</v>
      </c>
      <c r="K8" s="12">
        <f t="shared" si="1"/>
        <v>432</v>
      </c>
      <c r="L8" s="12">
        <f t="shared" si="1"/>
        <v>339</v>
      </c>
      <c r="M8" s="12">
        <f t="shared" si="1"/>
        <v>3927</v>
      </c>
      <c r="N8" s="13">
        <f t="shared" si="1"/>
        <v>101</v>
      </c>
      <c r="O8" s="12">
        <f t="shared" si="1"/>
        <v>493</v>
      </c>
      <c r="P8" s="12">
        <f t="shared" si="1"/>
        <v>47</v>
      </c>
      <c r="Q8" s="13">
        <f t="shared" si="1"/>
        <v>43</v>
      </c>
      <c r="R8" s="14"/>
    </row>
    <row r="9" spans="1:19" ht="24.95" customHeight="1" x14ac:dyDescent="0.2">
      <c r="B9" s="2" t="s">
        <v>19</v>
      </c>
      <c r="D9" s="6">
        <f t="shared" ref="D9:O9" si="2">SUM(D10:D23)</f>
        <v>6091</v>
      </c>
      <c r="E9" s="11">
        <f t="shared" si="2"/>
        <v>71.032069970845484</v>
      </c>
      <c r="F9" s="12">
        <f t="shared" si="2"/>
        <v>246</v>
      </c>
      <c r="G9" s="12">
        <f t="shared" si="2"/>
        <v>181</v>
      </c>
      <c r="H9" s="12">
        <f t="shared" si="2"/>
        <v>225</v>
      </c>
      <c r="I9" s="12">
        <f t="shared" si="2"/>
        <v>1338</v>
      </c>
      <c r="J9" s="12">
        <f t="shared" si="2"/>
        <v>127</v>
      </c>
      <c r="K9" s="12">
        <f t="shared" si="2"/>
        <v>324</v>
      </c>
      <c r="L9" s="12">
        <f>SUM(L10:L23)</f>
        <v>275</v>
      </c>
      <c r="M9" s="12">
        <f>SUM(M10:M23)</f>
        <v>2898</v>
      </c>
      <c r="N9" s="13">
        <f t="shared" si="2"/>
        <v>66</v>
      </c>
      <c r="O9" s="12">
        <f t="shared" si="2"/>
        <v>386</v>
      </c>
      <c r="P9" s="12">
        <f>SUM(P10:P23)</f>
        <v>25</v>
      </c>
      <c r="Q9" s="28">
        <f>SUM(Q10:Q23)</f>
        <v>0</v>
      </c>
      <c r="R9" s="14"/>
    </row>
    <row r="10" spans="1:19" ht="24.95" customHeight="1" x14ac:dyDescent="0.2">
      <c r="C10" s="2" t="s">
        <v>21</v>
      </c>
      <c r="D10" s="6">
        <f>SUM(F10:Q10)</f>
        <v>604</v>
      </c>
      <c r="E10" s="15">
        <f>D10/$D$7*100</f>
        <v>7.0437317784256566</v>
      </c>
      <c r="F10" s="16">
        <v>42</v>
      </c>
      <c r="G10" s="16">
        <v>4</v>
      </c>
      <c r="H10" s="16" t="s">
        <v>20</v>
      </c>
      <c r="I10" s="16">
        <v>80</v>
      </c>
      <c r="J10" s="16">
        <v>82</v>
      </c>
      <c r="K10" s="16">
        <v>18</v>
      </c>
      <c r="L10" s="16">
        <v>32</v>
      </c>
      <c r="M10" s="16">
        <v>266</v>
      </c>
      <c r="N10" s="17">
        <v>30</v>
      </c>
      <c r="O10" s="16">
        <v>26</v>
      </c>
      <c r="P10" s="16">
        <v>24</v>
      </c>
      <c r="Q10" s="18" t="s">
        <v>20</v>
      </c>
      <c r="R10" s="14"/>
      <c r="S10" s="27"/>
    </row>
    <row r="11" spans="1:19" ht="24.95" customHeight="1" x14ac:dyDescent="0.2">
      <c r="C11" s="10" t="s">
        <v>22</v>
      </c>
      <c r="D11" s="6">
        <f t="shared" ref="D11:D22" si="3">SUM(F11:Q11)</f>
        <v>730</v>
      </c>
      <c r="E11" s="15">
        <f t="shared" ref="E11:E28" si="4">D11/$D$7*100</f>
        <v>8.5131195335276963</v>
      </c>
      <c r="F11" s="16">
        <v>47</v>
      </c>
      <c r="G11" s="16">
        <v>29</v>
      </c>
      <c r="H11" s="18">
        <v>57</v>
      </c>
      <c r="I11" s="16">
        <v>89</v>
      </c>
      <c r="J11" s="18" t="s">
        <v>20</v>
      </c>
      <c r="K11" s="16">
        <v>66</v>
      </c>
      <c r="L11" s="16">
        <v>37</v>
      </c>
      <c r="M11" s="16">
        <v>370</v>
      </c>
      <c r="N11" s="17" t="s">
        <v>20</v>
      </c>
      <c r="O11" s="16">
        <v>35</v>
      </c>
      <c r="P11" s="18" t="s">
        <v>20</v>
      </c>
      <c r="Q11" s="18" t="s">
        <v>20</v>
      </c>
      <c r="R11" s="14"/>
    </row>
    <row r="12" spans="1:19" ht="24.95" customHeight="1" x14ac:dyDescent="0.2">
      <c r="C12" s="2" t="s">
        <v>23</v>
      </c>
      <c r="D12" s="6">
        <f t="shared" si="3"/>
        <v>304</v>
      </c>
      <c r="E12" s="15">
        <f t="shared" si="4"/>
        <v>3.545189504373178</v>
      </c>
      <c r="F12" s="18">
        <v>8</v>
      </c>
      <c r="G12" s="16">
        <v>33</v>
      </c>
      <c r="H12" s="18" t="s">
        <v>20</v>
      </c>
      <c r="I12" s="16">
        <v>55</v>
      </c>
      <c r="J12" s="16">
        <v>4</v>
      </c>
      <c r="K12" s="16">
        <v>17</v>
      </c>
      <c r="L12" s="16">
        <v>20</v>
      </c>
      <c r="M12" s="16">
        <v>139</v>
      </c>
      <c r="N12" s="17">
        <v>6</v>
      </c>
      <c r="O12" s="16">
        <v>22</v>
      </c>
      <c r="P12" s="18" t="s">
        <v>20</v>
      </c>
      <c r="Q12" s="18" t="s">
        <v>20</v>
      </c>
      <c r="R12" s="14"/>
    </row>
    <row r="13" spans="1:19" ht="24.95" customHeight="1" x14ac:dyDescent="0.2">
      <c r="C13" s="10" t="s">
        <v>24</v>
      </c>
      <c r="D13" s="6">
        <f t="shared" si="3"/>
        <v>802</v>
      </c>
      <c r="E13" s="15">
        <f t="shared" si="4"/>
        <v>9.3527696793002928</v>
      </c>
      <c r="F13" s="16">
        <v>11</v>
      </c>
      <c r="G13" s="16">
        <v>4</v>
      </c>
      <c r="H13" s="18">
        <v>53</v>
      </c>
      <c r="I13" s="16">
        <v>132</v>
      </c>
      <c r="J13" s="16">
        <v>9</v>
      </c>
      <c r="K13" s="16">
        <v>35</v>
      </c>
      <c r="L13" s="16">
        <v>10</v>
      </c>
      <c r="M13" s="16">
        <v>477</v>
      </c>
      <c r="N13" s="17" t="s">
        <v>20</v>
      </c>
      <c r="O13" s="16">
        <v>70</v>
      </c>
      <c r="P13" s="18">
        <v>1</v>
      </c>
      <c r="Q13" s="18" t="s">
        <v>20</v>
      </c>
      <c r="R13" s="14"/>
    </row>
    <row r="14" spans="1:19" ht="24.95" customHeight="1" x14ac:dyDescent="0.2">
      <c r="C14" s="10" t="s">
        <v>25</v>
      </c>
      <c r="D14" s="6">
        <f t="shared" si="3"/>
        <v>518</v>
      </c>
      <c r="E14" s="15">
        <f t="shared" si="4"/>
        <v>6.0408163265306127</v>
      </c>
      <c r="F14" s="16">
        <v>61</v>
      </c>
      <c r="G14" s="16">
        <v>29</v>
      </c>
      <c r="H14" s="16">
        <v>20</v>
      </c>
      <c r="I14" s="16">
        <v>172</v>
      </c>
      <c r="J14" s="16">
        <v>24</v>
      </c>
      <c r="K14" s="16">
        <v>35</v>
      </c>
      <c r="L14" s="16">
        <v>25</v>
      </c>
      <c r="M14" s="16">
        <v>102</v>
      </c>
      <c r="N14" s="17">
        <v>1</v>
      </c>
      <c r="O14" s="16">
        <v>49</v>
      </c>
      <c r="P14" s="18" t="s">
        <v>20</v>
      </c>
      <c r="Q14" s="18" t="s">
        <v>20</v>
      </c>
      <c r="R14" s="14"/>
    </row>
    <row r="15" spans="1:19" ht="24.95" customHeight="1" x14ac:dyDescent="0.2">
      <c r="C15" s="10" t="s">
        <v>26</v>
      </c>
      <c r="D15" s="6">
        <f t="shared" si="3"/>
        <v>790</v>
      </c>
      <c r="E15" s="15">
        <f t="shared" si="4"/>
        <v>9.2128279883381925</v>
      </c>
      <c r="F15" s="16">
        <v>49</v>
      </c>
      <c r="G15" s="16">
        <v>25</v>
      </c>
      <c r="H15" s="16">
        <v>72</v>
      </c>
      <c r="I15" s="16">
        <v>79</v>
      </c>
      <c r="J15" s="18">
        <v>6</v>
      </c>
      <c r="K15" s="16">
        <v>59</v>
      </c>
      <c r="L15" s="16">
        <v>22</v>
      </c>
      <c r="M15" s="16">
        <v>442</v>
      </c>
      <c r="N15" s="17" t="s">
        <v>20</v>
      </c>
      <c r="O15" s="16">
        <v>36</v>
      </c>
      <c r="P15" s="18" t="s">
        <v>20</v>
      </c>
      <c r="Q15" s="18" t="s">
        <v>20</v>
      </c>
      <c r="R15" s="14"/>
    </row>
    <row r="16" spans="1:19" ht="24.95" customHeight="1" x14ac:dyDescent="0.2">
      <c r="C16" s="10" t="s">
        <v>27</v>
      </c>
      <c r="D16" s="6">
        <f t="shared" si="3"/>
        <v>268</v>
      </c>
      <c r="E16" s="15">
        <f t="shared" si="4"/>
        <v>3.1253644314868803</v>
      </c>
      <c r="F16" s="18">
        <v>1</v>
      </c>
      <c r="G16" s="16">
        <v>20</v>
      </c>
      <c r="H16" s="18">
        <v>17</v>
      </c>
      <c r="I16" s="16">
        <v>87</v>
      </c>
      <c r="J16" s="18" t="s">
        <v>20</v>
      </c>
      <c r="K16" s="18">
        <v>28</v>
      </c>
      <c r="L16" s="16">
        <v>9</v>
      </c>
      <c r="M16" s="16">
        <v>78</v>
      </c>
      <c r="N16" s="17">
        <v>1</v>
      </c>
      <c r="O16" s="16">
        <v>27</v>
      </c>
      <c r="P16" s="18" t="s">
        <v>20</v>
      </c>
      <c r="Q16" s="18" t="s">
        <v>20</v>
      </c>
      <c r="R16" s="14"/>
    </row>
    <row r="17" spans="1:18" ht="24.95" customHeight="1" x14ac:dyDescent="0.2">
      <c r="C17" s="10" t="s">
        <v>28</v>
      </c>
      <c r="D17" s="6">
        <f t="shared" si="3"/>
        <v>7</v>
      </c>
      <c r="E17" s="15">
        <f t="shared" si="4"/>
        <v>8.1632653061224497E-2</v>
      </c>
      <c r="F17" s="18" t="s">
        <v>20</v>
      </c>
      <c r="G17" s="16">
        <v>1</v>
      </c>
      <c r="H17" s="18" t="s">
        <v>20</v>
      </c>
      <c r="I17" s="18">
        <v>2</v>
      </c>
      <c r="J17" s="18" t="s">
        <v>20</v>
      </c>
      <c r="K17" s="18">
        <v>1</v>
      </c>
      <c r="L17" s="18" t="s">
        <v>20</v>
      </c>
      <c r="M17" s="16">
        <v>2</v>
      </c>
      <c r="N17" s="17" t="s">
        <v>20</v>
      </c>
      <c r="O17" s="18">
        <v>1</v>
      </c>
      <c r="P17" s="18" t="s">
        <v>20</v>
      </c>
      <c r="Q17" s="18" t="s">
        <v>20</v>
      </c>
      <c r="R17" s="14"/>
    </row>
    <row r="18" spans="1:18" ht="24.95" customHeight="1" x14ac:dyDescent="0.2">
      <c r="C18" s="10" t="s">
        <v>29</v>
      </c>
      <c r="D18" s="6">
        <f t="shared" si="3"/>
        <v>40</v>
      </c>
      <c r="E18" s="15">
        <f t="shared" si="4"/>
        <v>0.46647230320699706</v>
      </c>
      <c r="F18" s="18" t="s">
        <v>20</v>
      </c>
      <c r="G18" s="18" t="s">
        <v>20</v>
      </c>
      <c r="H18" s="18" t="s">
        <v>20</v>
      </c>
      <c r="I18" s="18">
        <v>2</v>
      </c>
      <c r="J18" s="18" t="s">
        <v>20</v>
      </c>
      <c r="K18" s="16">
        <v>2</v>
      </c>
      <c r="L18" s="18">
        <v>1</v>
      </c>
      <c r="M18" s="16">
        <v>32</v>
      </c>
      <c r="N18" s="18" t="s">
        <v>20</v>
      </c>
      <c r="O18" s="18">
        <v>3</v>
      </c>
      <c r="P18" s="18" t="s">
        <v>20</v>
      </c>
      <c r="Q18" s="18" t="s">
        <v>20</v>
      </c>
      <c r="R18" s="14"/>
    </row>
    <row r="19" spans="1:18" ht="24.95" customHeight="1" x14ac:dyDescent="0.2">
      <c r="C19" s="10" t="s">
        <v>30</v>
      </c>
      <c r="D19" s="6">
        <f t="shared" si="3"/>
        <v>346</v>
      </c>
      <c r="E19" s="15">
        <f>D19/$D$7*100</f>
        <v>4.0349854227405242</v>
      </c>
      <c r="F19" s="18" t="s">
        <v>20</v>
      </c>
      <c r="G19" s="16">
        <v>5</v>
      </c>
      <c r="H19" s="18">
        <v>6</v>
      </c>
      <c r="I19" s="18">
        <v>19</v>
      </c>
      <c r="J19" s="18" t="s">
        <v>20</v>
      </c>
      <c r="K19" s="18" t="s">
        <v>20</v>
      </c>
      <c r="L19" s="16">
        <v>82</v>
      </c>
      <c r="M19" s="16">
        <v>210</v>
      </c>
      <c r="N19" s="17">
        <v>12</v>
      </c>
      <c r="O19" s="16">
        <v>12</v>
      </c>
      <c r="P19" s="18" t="s">
        <v>20</v>
      </c>
      <c r="Q19" s="18" t="s">
        <v>20</v>
      </c>
      <c r="R19" s="14"/>
    </row>
    <row r="20" spans="1:18" ht="24.95" customHeight="1" x14ac:dyDescent="0.2">
      <c r="C20" s="2" t="s">
        <v>31</v>
      </c>
      <c r="D20" s="6">
        <f t="shared" si="3"/>
        <v>92</v>
      </c>
      <c r="E20" s="15">
        <f t="shared" si="4"/>
        <v>1.0728862973760933</v>
      </c>
      <c r="F20" s="18" t="s">
        <v>20</v>
      </c>
      <c r="G20" s="16" t="s">
        <v>20</v>
      </c>
      <c r="H20" s="18" t="s">
        <v>20</v>
      </c>
      <c r="I20" s="18">
        <v>22</v>
      </c>
      <c r="J20" s="18" t="s">
        <v>20</v>
      </c>
      <c r="K20" s="18" t="s">
        <v>20</v>
      </c>
      <c r="L20" s="18" t="s">
        <v>20</v>
      </c>
      <c r="M20" s="16">
        <v>58</v>
      </c>
      <c r="N20" s="17" t="s">
        <v>20</v>
      </c>
      <c r="O20" s="16">
        <v>12</v>
      </c>
      <c r="P20" s="18" t="s">
        <v>20</v>
      </c>
      <c r="Q20" s="18" t="s">
        <v>20</v>
      </c>
      <c r="R20" s="14"/>
    </row>
    <row r="21" spans="1:18" ht="24.95" customHeight="1" x14ac:dyDescent="0.2">
      <c r="C21" s="10" t="s">
        <v>32</v>
      </c>
      <c r="D21" s="6">
        <f t="shared" si="3"/>
        <v>128</v>
      </c>
      <c r="E21" s="15">
        <f t="shared" si="4"/>
        <v>1.4927113702623906</v>
      </c>
      <c r="F21" s="18">
        <v>26</v>
      </c>
      <c r="G21" s="18" t="s">
        <v>20</v>
      </c>
      <c r="H21" s="18" t="s">
        <v>20</v>
      </c>
      <c r="I21" s="16">
        <v>44</v>
      </c>
      <c r="J21" s="18" t="s">
        <v>20</v>
      </c>
      <c r="K21" s="18">
        <v>4</v>
      </c>
      <c r="L21" s="16">
        <v>8</v>
      </c>
      <c r="M21" s="16">
        <v>40</v>
      </c>
      <c r="N21" s="17" t="s">
        <v>20</v>
      </c>
      <c r="O21" s="16">
        <v>6</v>
      </c>
      <c r="P21" s="18" t="s">
        <v>20</v>
      </c>
      <c r="Q21" s="18" t="s">
        <v>20</v>
      </c>
      <c r="R21" s="14"/>
    </row>
    <row r="22" spans="1:18" ht="24.95" customHeight="1" x14ac:dyDescent="0.2">
      <c r="C22" s="2" t="s">
        <v>33</v>
      </c>
      <c r="D22" s="6">
        <f t="shared" si="3"/>
        <v>136</v>
      </c>
      <c r="E22" s="15">
        <f t="shared" si="4"/>
        <v>1.5860058309037899</v>
      </c>
      <c r="F22" s="18" t="s">
        <v>20</v>
      </c>
      <c r="G22" s="18" t="s">
        <v>20</v>
      </c>
      <c r="H22" s="18" t="s">
        <v>20</v>
      </c>
      <c r="I22" s="18">
        <v>6</v>
      </c>
      <c r="J22" s="18" t="s">
        <v>20</v>
      </c>
      <c r="K22" s="16">
        <v>3</v>
      </c>
      <c r="L22" s="18">
        <v>15</v>
      </c>
      <c r="M22" s="16">
        <v>99</v>
      </c>
      <c r="N22" s="18" t="s">
        <v>20</v>
      </c>
      <c r="O22" s="16">
        <v>13</v>
      </c>
      <c r="P22" s="18" t="s">
        <v>20</v>
      </c>
      <c r="Q22" s="18" t="s">
        <v>20</v>
      </c>
      <c r="R22" s="14"/>
    </row>
    <row r="23" spans="1:18" s="4" customFormat="1" ht="24.95" customHeight="1" x14ac:dyDescent="0.2">
      <c r="C23" s="19" t="s">
        <v>34</v>
      </c>
      <c r="D23" s="6">
        <f>SUM(F23:Q23)</f>
        <v>1326</v>
      </c>
      <c r="E23" s="15">
        <f t="shared" si="4"/>
        <v>15.463556851311951</v>
      </c>
      <c r="F23" s="18">
        <v>1</v>
      </c>
      <c r="G23" s="16">
        <v>31</v>
      </c>
      <c r="H23" s="16" t="s">
        <v>20</v>
      </c>
      <c r="I23" s="16">
        <v>549</v>
      </c>
      <c r="J23" s="18">
        <v>2</v>
      </c>
      <c r="K23" s="16">
        <v>56</v>
      </c>
      <c r="L23" s="16">
        <v>14</v>
      </c>
      <c r="M23" s="16">
        <v>583</v>
      </c>
      <c r="N23" s="17">
        <v>16</v>
      </c>
      <c r="O23" s="16">
        <v>74</v>
      </c>
      <c r="P23" s="16" t="s">
        <v>20</v>
      </c>
      <c r="Q23" s="17" t="s">
        <v>20</v>
      </c>
      <c r="R23" s="14"/>
    </row>
    <row r="24" spans="1:18" ht="24.95" customHeight="1" x14ac:dyDescent="0.2">
      <c r="B24" s="10" t="s">
        <v>35</v>
      </c>
      <c r="D24" s="6">
        <f>SUM(F24:Q24)</f>
        <v>974</v>
      </c>
      <c r="E24" s="15">
        <f t="shared" si="4"/>
        <v>11.358600583090379</v>
      </c>
      <c r="F24" s="16">
        <v>57</v>
      </c>
      <c r="G24" s="16">
        <v>78</v>
      </c>
      <c r="H24" s="16">
        <v>63</v>
      </c>
      <c r="I24" s="16">
        <v>135</v>
      </c>
      <c r="J24" s="16">
        <v>17</v>
      </c>
      <c r="K24" s="16">
        <v>57</v>
      </c>
      <c r="L24" s="16">
        <v>45</v>
      </c>
      <c r="M24" s="16">
        <v>367</v>
      </c>
      <c r="N24" s="17">
        <v>32</v>
      </c>
      <c r="O24" s="16">
        <v>77</v>
      </c>
      <c r="P24" s="16">
        <v>14</v>
      </c>
      <c r="Q24" s="17">
        <v>32</v>
      </c>
      <c r="R24" s="14"/>
    </row>
    <row r="25" spans="1:18" ht="24.95" customHeight="1" x14ac:dyDescent="0.2">
      <c r="B25" s="2" t="s">
        <v>36</v>
      </c>
      <c r="D25" s="6">
        <f>SUM(F25:Q25)</f>
        <v>314</v>
      </c>
      <c r="E25" s="15">
        <f t="shared" si="4"/>
        <v>3.6618075801749272</v>
      </c>
      <c r="F25" s="16">
        <v>9</v>
      </c>
      <c r="G25" s="16">
        <v>13</v>
      </c>
      <c r="H25" s="16">
        <v>13</v>
      </c>
      <c r="I25" s="16">
        <v>42</v>
      </c>
      <c r="J25" s="16">
        <v>1</v>
      </c>
      <c r="K25" s="16">
        <v>23</v>
      </c>
      <c r="L25" s="16">
        <v>8</v>
      </c>
      <c r="M25" s="16">
        <v>162</v>
      </c>
      <c r="N25" s="17">
        <v>3</v>
      </c>
      <c r="O25" s="16">
        <v>21</v>
      </c>
      <c r="P25" s="16">
        <v>8</v>
      </c>
      <c r="Q25" s="17">
        <v>11</v>
      </c>
      <c r="R25" s="14"/>
    </row>
    <row r="26" spans="1:18" ht="24.95" customHeight="1" x14ac:dyDescent="0.2">
      <c r="B26" s="10" t="s">
        <v>37</v>
      </c>
      <c r="D26" s="6"/>
      <c r="E26" s="15"/>
      <c r="F26" s="16"/>
      <c r="G26" s="16"/>
      <c r="H26" s="16"/>
      <c r="I26" s="16"/>
      <c r="J26" s="17"/>
      <c r="K26" s="16"/>
      <c r="L26" s="16"/>
      <c r="M26" s="16"/>
      <c r="N26" s="17"/>
      <c r="O26" s="16"/>
      <c r="P26" s="17"/>
      <c r="Q26" s="17"/>
      <c r="R26" s="14"/>
    </row>
    <row r="27" spans="1:18" ht="15" customHeight="1" x14ac:dyDescent="0.2">
      <c r="B27" s="10"/>
      <c r="C27" s="10" t="s">
        <v>38</v>
      </c>
      <c r="D27" s="6">
        <f>SUM(F27:Q27)</f>
        <v>625</v>
      </c>
      <c r="E27" s="15">
        <f t="shared" si="4"/>
        <v>7.2886297376093294</v>
      </c>
      <c r="F27" s="16">
        <v>3</v>
      </c>
      <c r="G27" s="16">
        <v>9</v>
      </c>
      <c r="H27" s="16">
        <v>28</v>
      </c>
      <c r="I27" s="16">
        <v>37</v>
      </c>
      <c r="J27" s="18" t="s">
        <v>20</v>
      </c>
      <c r="K27" s="16">
        <v>28</v>
      </c>
      <c r="L27" s="16">
        <v>11</v>
      </c>
      <c r="M27" s="16">
        <v>500</v>
      </c>
      <c r="N27" s="18" t="s">
        <v>20</v>
      </c>
      <c r="O27" s="16">
        <v>9</v>
      </c>
      <c r="P27" s="18" t="s">
        <v>20</v>
      </c>
      <c r="Q27" s="18" t="s">
        <v>20</v>
      </c>
      <c r="R27" s="14"/>
    </row>
    <row r="28" spans="1:18" ht="30" customHeight="1" x14ac:dyDescent="0.2">
      <c r="A28" s="10" t="s">
        <v>39</v>
      </c>
      <c r="D28" s="6">
        <f>SUM(F28:Q28)</f>
        <v>571</v>
      </c>
      <c r="E28" s="15">
        <f t="shared" si="4"/>
        <v>6.6588921282798834</v>
      </c>
      <c r="F28" s="16">
        <v>45</v>
      </c>
      <c r="G28" s="16">
        <v>23</v>
      </c>
      <c r="H28" s="16">
        <v>46</v>
      </c>
      <c r="I28" s="16">
        <v>107</v>
      </c>
      <c r="J28" s="16">
        <v>15</v>
      </c>
      <c r="K28" s="16">
        <v>47</v>
      </c>
      <c r="L28" s="16">
        <v>31</v>
      </c>
      <c r="M28" s="16">
        <v>205</v>
      </c>
      <c r="N28" s="17">
        <v>6</v>
      </c>
      <c r="O28" s="16">
        <v>20</v>
      </c>
      <c r="P28" s="16">
        <v>7</v>
      </c>
      <c r="Q28" s="17">
        <v>19</v>
      </c>
      <c r="R28" s="14"/>
    </row>
    <row r="29" spans="1:18" ht="12.2" customHeight="1" x14ac:dyDescent="0.2">
      <c r="A29" s="3"/>
      <c r="B29" s="3"/>
      <c r="D29" s="20"/>
      <c r="E29" s="21"/>
      <c r="F29" s="20"/>
      <c r="G29" s="22"/>
      <c r="H29" s="22"/>
      <c r="I29" s="22"/>
      <c r="J29" s="22"/>
      <c r="K29" s="22"/>
      <c r="L29" s="22"/>
      <c r="M29" s="22"/>
      <c r="N29" s="23"/>
      <c r="O29" s="20"/>
      <c r="P29" s="20"/>
      <c r="Q29" s="24"/>
      <c r="R29" s="9"/>
    </row>
    <row r="30" spans="1:18" ht="12.2" customHeight="1" x14ac:dyDescent="0.2">
      <c r="C30" s="2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ht="18" customHeight="1" x14ac:dyDescent="0.2">
      <c r="A31" s="10" t="s">
        <v>40</v>
      </c>
    </row>
    <row r="32" spans="1:18" ht="18" customHeight="1" x14ac:dyDescent="0.2">
      <c r="A32" s="10" t="s">
        <v>41</v>
      </c>
      <c r="G32" s="5"/>
      <c r="H32" s="5"/>
      <c r="I32" s="5"/>
      <c r="L32" s="5"/>
      <c r="M32" s="5"/>
      <c r="N32" s="5"/>
      <c r="O32" s="5"/>
      <c r="P32" s="5"/>
      <c r="Q32" s="5"/>
    </row>
    <row r="33" spans="1:9" ht="18" customHeight="1" x14ac:dyDescent="0.2">
      <c r="A33" s="10" t="s">
        <v>42</v>
      </c>
      <c r="B33" s="10"/>
      <c r="C33" s="10"/>
      <c r="D33" s="10"/>
      <c r="E33" s="10"/>
      <c r="F33" s="10"/>
      <c r="G33" s="10"/>
      <c r="H33" s="10"/>
      <c r="I33" s="10"/>
    </row>
    <row r="34" spans="1:9" ht="18" customHeight="1" x14ac:dyDescent="0.2">
      <c r="A34" s="10" t="s">
        <v>43</v>
      </c>
    </row>
    <row r="35" spans="1:9" ht="18" customHeight="1" x14ac:dyDescent="0.2">
      <c r="A35" s="26" t="s">
        <v>44</v>
      </c>
    </row>
    <row r="36" spans="1:9" ht="18" customHeight="1" x14ac:dyDescent="0.2">
      <c r="A36" s="2" t="s">
        <v>45</v>
      </c>
    </row>
  </sheetData>
  <mergeCells count="8">
    <mergeCell ref="A7:C7"/>
    <mergeCell ref="D5:D6"/>
    <mergeCell ref="A4:C6"/>
    <mergeCell ref="E5:E6"/>
    <mergeCell ref="A1:Q1"/>
    <mergeCell ref="A2:Q2"/>
    <mergeCell ref="D4:Q4"/>
    <mergeCell ref="F5:Q5"/>
  </mergeCells>
  <printOptions horizontalCentered="1"/>
  <pageMargins left="0.70866141732283472" right="0.70866141732283472" top="0.98425196850393704" bottom="0.98425196850393704" header="0" footer="0"/>
  <pageSetup scale="74" orientation="portrait" r:id="rId1"/>
  <headerFooter alignWithMargins="0"/>
  <ignoredErrors>
    <ignoredError sqref="F8:O8 I9:K9 M9:O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</vt:lpstr>
      <vt:lpstr>'Cuadro 4'!Imprimir_área_IM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2026-08-21T20:15:16Z</cp:lastPrinted>
  <dcterms:created xsi:type="dcterms:W3CDTF">2026-02-10T16:04:54Z</dcterms:created>
  <dcterms:modified xsi:type="dcterms:W3CDTF">2026-08-25T12:57:44Z</dcterms:modified>
</cp:coreProperties>
</file>