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19" sheetId="1" r:id="rId1"/>
  </sheets>
  <definedNames>
    <definedName name="_xlnm.Print_Titles" localSheetId="0">'Cuadro 19'!$1:$7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 l="1"/>
  <c r="D8" i="1"/>
  <c r="B53" i="1" l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F8" i="1"/>
  <c r="B8" i="1" l="1"/>
  <c r="C11" i="1" s="1"/>
  <c r="C53" i="1" l="1"/>
  <c r="C37" i="1"/>
  <c r="C22" i="1"/>
  <c r="C10" i="1"/>
  <c r="C40" i="1"/>
  <c r="C13" i="1"/>
  <c r="C43" i="1"/>
  <c r="C20" i="1"/>
  <c r="C46" i="1"/>
  <c r="C26" i="1"/>
  <c r="C49" i="1"/>
  <c r="C33" i="1"/>
  <c r="C18" i="1"/>
  <c r="C52" i="1"/>
  <c r="C36" i="1"/>
  <c r="C21" i="1"/>
  <c r="C35" i="1"/>
  <c r="C42" i="1"/>
  <c r="C31" i="1"/>
  <c r="C15" i="1"/>
  <c r="C34" i="1"/>
  <c r="C17" i="1"/>
  <c r="C19" i="1"/>
  <c r="C45" i="1"/>
  <c r="C29" i="1"/>
  <c r="C48" i="1"/>
  <c r="C32" i="1"/>
  <c r="C51" i="1"/>
  <c r="C9" i="1"/>
  <c r="C41" i="1"/>
  <c r="C25" i="1"/>
  <c r="C14" i="1"/>
  <c r="C44" i="1"/>
  <c r="C28" i="1"/>
  <c r="C16" i="1"/>
  <c r="C47" i="1"/>
  <c r="C27" i="1"/>
  <c r="C50" i="1"/>
  <c r="C30" i="1"/>
  <c r="C39" i="1"/>
  <c r="C24" i="1"/>
  <c r="C12" i="1"/>
  <c r="C38" i="1"/>
  <c r="C23" i="1"/>
  <c r="C8" i="1" l="1"/>
</calcChain>
</file>

<file path=xl/sharedStrings.xml><?xml version="1.0" encoding="utf-8"?>
<sst xmlns="http://schemas.openxmlformats.org/spreadsheetml/2006/main" count="126" uniqueCount="76">
  <si>
    <t>Técnicos (3)</t>
  </si>
  <si>
    <t>Y TIPO DE PACIENTE, SEGÚN SERVICIO: AÑO 2025</t>
  </si>
  <si>
    <t>Unidad de Apoyo (4)</t>
  </si>
  <si>
    <t>Infectología</t>
  </si>
  <si>
    <t xml:space="preserve"> Servicio</t>
  </si>
  <si>
    <t xml:space="preserve">   Consulta externa (1)</t>
  </si>
  <si>
    <t>Oftalmología</t>
  </si>
  <si>
    <t>Total</t>
  </si>
  <si>
    <t xml:space="preserve">Porcentaje (2) </t>
  </si>
  <si>
    <t>Sexo</t>
  </si>
  <si>
    <t>Tipo de paciente</t>
  </si>
  <si>
    <t>Cardiología</t>
  </si>
  <si>
    <t>Hombres</t>
  </si>
  <si>
    <t>Mujeres</t>
  </si>
  <si>
    <t>Asegurado</t>
  </si>
  <si>
    <t>No asegurado</t>
  </si>
  <si>
    <t>Cirugía Vascular Periférica</t>
  </si>
  <si>
    <t>Dermatología</t>
  </si>
  <si>
    <t>TOTAL</t>
  </si>
  <si>
    <t>Endocrinología</t>
  </si>
  <si>
    <t>Salud Ocupacional (Clínica del Empleado)</t>
  </si>
  <si>
    <t>Cesárea</t>
  </si>
  <si>
    <t>Cirugía General</t>
  </si>
  <si>
    <t>Cirugía Cardiovascular</t>
  </si>
  <si>
    <t>Clínica de Hemodiálisis</t>
  </si>
  <si>
    <t>Ortopedia</t>
  </si>
  <si>
    <t>Cirugía Maxilofacial</t>
  </si>
  <si>
    <t>Medicina Interna</t>
  </si>
  <si>
    <t>Cirugía Plástica</t>
  </si>
  <si>
    <t>Gastroenterología</t>
  </si>
  <si>
    <t>Cirugía Torácica</t>
  </si>
  <si>
    <t>Otorrinolaringología</t>
  </si>
  <si>
    <t>Neurología</t>
  </si>
  <si>
    <t>Colposcopía</t>
  </si>
  <si>
    <t>Neumología</t>
  </si>
  <si>
    <t>Coloproctología</t>
  </si>
  <si>
    <t>Embarazo de Alto Riesgo</t>
  </si>
  <si>
    <t>Clínica de Diálisis Peritoneal</t>
  </si>
  <si>
    <t>Psiquiatría</t>
  </si>
  <si>
    <t>Clínica de Insuficiencia Cardíaca</t>
  </si>
  <si>
    <t>Reumatología</t>
  </si>
  <si>
    <t>Clínica del Dolor</t>
  </si>
  <si>
    <t>Neurocirugía</t>
  </si>
  <si>
    <t>Hematología</t>
  </si>
  <si>
    <t>Clínica de Histeroscopia</t>
  </si>
  <si>
    <t>Urología</t>
  </si>
  <si>
    <t>Clínica de Patología del Piso Pélvico</t>
  </si>
  <si>
    <t>Monitoreo Fetal</t>
  </si>
  <si>
    <t>Clínica de Prediálisis</t>
  </si>
  <si>
    <t>Infertilidad</t>
  </si>
  <si>
    <t>Clínica del Tabaco</t>
  </si>
  <si>
    <t>Odontología</t>
  </si>
  <si>
    <t>Clínica de Trasplante Renal</t>
  </si>
  <si>
    <t>Diabetología</t>
  </si>
  <si>
    <t xml:space="preserve">Clínica de Trofoblasto </t>
  </si>
  <si>
    <t>Ginecología</t>
  </si>
  <si>
    <t>Foniatría y Audiología</t>
  </si>
  <si>
    <t>Geriatría</t>
  </si>
  <si>
    <t>Clínica de Fototerapia</t>
  </si>
  <si>
    <t>Nefrología</t>
  </si>
  <si>
    <t>Mamas</t>
  </si>
  <si>
    <t>Otros (5)</t>
  </si>
  <si>
    <t>Servicios Técnicos (3)</t>
  </si>
  <si>
    <t>(1) Un paciente es contabilizado tantas veces  asista al consultorio médico.</t>
  </si>
  <si>
    <t>(2) De existir diferencia entre el total y los parciales, se debe al redondeo.</t>
  </si>
  <si>
    <t>(3) Se refiere a los servicios de Clínica de Infertilidad, Fonoaudiología, Enfermedades Infecciosas, Neurofisiología,</t>
  </si>
  <si>
    <t>Nutrición, Optometría, Ortopedia, Psicología, Clínica de la Memoria, Medicina Física y Rehabilitación, entre otras.</t>
  </si>
  <si>
    <t>(4) Se refiere a los servicios de Quimioterapia, Medicina Física y de Rehabilitación, Imagenología y Electrodiagnóstico.</t>
  </si>
  <si>
    <t>(5) Se refiere al Servicio de  Clínica de Trastorno Afectivo, Unidad de Trauma, Epidemiología y Trofoblasto.</t>
  </si>
  <si>
    <t>.. Dato no aplicable al grupo o categoría.</t>
  </si>
  <si>
    <t>- Cantidad nula o cero.</t>
  </si>
  <si>
    <t>0.0 Cuando la cantidad es menor a la mitad de la unidad o fracción decimal adoptada, para la expresión del dato.</t>
  </si>
  <si>
    <t>-</t>
  </si>
  <si>
    <t>Cuadro 19. CONSULTA EXTERNA EN EL HOSPITAL SANTO TOMÁS, POR SEXO</t>
  </si>
  <si>
    <t>..</t>
  </si>
  <si>
    <t>Fuente: Departamento de Registros y Estadística de Salud del Hospital Santo Tomás.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</si>
</sst>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#,##0.0"/>
    <numFmt numFmtId="166" formatCode="0.0"/>
  </numFmts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0" xfId="0" applyFont="1" applyFill="1"/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/>
    <xf numFmtId="3" fontId="3" fillId="0" borderId="2" xfId="0" applyNumberFormat="1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4" fillId="0" borderId="0" xfId="0" applyFont="1" applyFill="1" applyAlignment="1" applyProtection="1">
      <alignment horizontal="center"/>
    </xf>
    <xf numFmtId="164" fontId="4" fillId="0" borderId="2" xfId="0" applyNumberFormat="1" applyFont="1" applyFill="1" applyBorder="1" applyAlignment="1" applyProtection="1">
      <alignment horizontal="right"/>
    </xf>
    <xf numFmtId="165" fontId="4" fillId="0" borderId="2" xfId="0" applyNumberFormat="1" applyFont="1" applyFill="1" applyBorder="1" applyAlignment="1" applyProtection="1">
      <alignment horizontal="right"/>
    </xf>
    <xf numFmtId="0" fontId="0" fillId="0" borderId="0" xfId="0" applyFont="1" applyAlignment="1" applyProtection="1">
      <alignment horizontal="left"/>
    </xf>
    <xf numFmtId="166" fontId="3" fillId="0" borderId="2" xfId="0" applyNumberFormat="1" applyFont="1" applyFill="1" applyBorder="1" applyAlignment="1" applyProtection="1">
      <alignment horizontal="right"/>
    </xf>
    <xf numFmtId="164" fontId="0" fillId="0" borderId="2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5" fillId="0" borderId="2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3" fontId="3" fillId="0" borderId="2" xfId="0" applyNumberFormat="1" applyFont="1" applyFill="1" applyBorder="1" applyAlignment="1" applyProtection="1">
      <alignment horizontal="right"/>
    </xf>
    <xf numFmtId="3" fontId="3" fillId="0" borderId="4" xfId="0" applyNumberFormat="1" applyFont="1" applyFill="1" applyBorder="1"/>
    <xf numFmtId="3" fontId="3" fillId="0" borderId="5" xfId="0" applyNumberFormat="1" applyFont="1" applyFill="1" applyBorder="1"/>
    <xf numFmtId="0" fontId="3" fillId="0" borderId="6" xfId="0" applyFont="1" applyFill="1" applyBorder="1"/>
    <xf numFmtId="0" fontId="0" fillId="0" borderId="0" xfId="0" applyFont="1" applyBorder="1"/>
    <xf numFmtId="0" fontId="0" fillId="0" borderId="0" xfId="0" applyAlignment="1"/>
    <xf numFmtId="164" fontId="0" fillId="0" borderId="0" xfId="0" applyNumberFormat="1" applyFont="1"/>
    <xf numFmtId="0" fontId="1" fillId="0" borderId="0" xfId="0" applyFont="1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Font="1" applyBorder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35.140625" style="1" customWidth="1"/>
    <col min="2" max="2" width="9.42578125" style="1" customWidth="1"/>
    <col min="3" max="3" width="10.7109375" style="1" customWidth="1"/>
    <col min="4" max="5" width="9.42578125" style="1" customWidth="1"/>
    <col min="6" max="6" width="10.85546875" style="1" customWidth="1"/>
    <col min="7" max="7" width="10.28515625" style="1" customWidth="1"/>
    <col min="8" max="20" width="11.42578125" style="1"/>
    <col min="21" max="22" width="18.7109375" style="1" hidden="1" customWidth="1"/>
    <col min="23" max="16384" width="11.42578125" style="1"/>
  </cols>
  <sheetData>
    <row r="1" spans="1:22" ht="18" customHeight="1" x14ac:dyDescent="0.2">
      <c r="A1" s="25" t="s">
        <v>73</v>
      </c>
      <c r="B1" s="25"/>
      <c r="C1" s="25"/>
      <c r="D1" s="25"/>
      <c r="E1" s="25"/>
      <c r="F1" s="25"/>
      <c r="G1" s="25"/>
      <c r="U1" s="1" t="s">
        <v>0</v>
      </c>
      <c r="V1" s="1">
        <v>61126</v>
      </c>
    </row>
    <row r="2" spans="1:22" ht="18" customHeight="1" x14ac:dyDescent="0.2">
      <c r="A2" s="25" t="s">
        <v>1</v>
      </c>
      <c r="B2" s="25"/>
      <c r="C2" s="25"/>
      <c r="D2" s="25"/>
      <c r="E2" s="25"/>
      <c r="F2" s="25"/>
      <c r="G2" s="25"/>
      <c r="U2" s="1" t="s">
        <v>2</v>
      </c>
      <c r="V2" s="1">
        <v>41631</v>
      </c>
    </row>
    <row r="3" spans="1:22" ht="12.2" customHeight="1" x14ac:dyDescent="0.2">
      <c r="U3" s="2" t="s">
        <v>3</v>
      </c>
      <c r="V3" s="2">
        <v>23631</v>
      </c>
    </row>
    <row r="4" spans="1:22" ht="24.95" customHeight="1" x14ac:dyDescent="0.2">
      <c r="A4" s="26" t="s">
        <v>4</v>
      </c>
      <c r="B4" s="26" t="s">
        <v>5</v>
      </c>
      <c r="C4" s="26"/>
      <c r="D4" s="26"/>
      <c r="E4" s="26"/>
      <c r="F4" s="26"/>
      <c r="G4" s="26"/>
      <c r="U4" s="2" t="s">
        <v>6</v>
      </c>
      <c r="V4" s="2">
        <v>21556</v>
      </c>
    </row>
    <row r="5" spans="1:22" ht="24.95" customHeight="1" x14ac:dyDescent="0.2">
      <c r="A5" s="27"/>
      <c r="B5" s="26" t="s">
        <v>7</v>
      </c>
      <c r="C5" s="26" t="s">
        <v>8</v>
      </c>
      <c r="D5" s="26" t="s">
        <v>9</v>
      </c>
      <c r="E5" s="27"/>
      <c r="F5" s="27" t="s">
        <v>10</v>
      </c>
      <c r="G5" s="27"/>
      <c r="U5" s="2" t="s">
        <v>11</v>
      </c>
      <c r="V5" s="2">
        <v>12219</v>
      </c>
    </row>
    <row r="6" spans="1:22" ht="30" customHeight="1" x14ac:dyDescent="0.2">
      <c r="A6" s="27"/>
      <c r="B6" s="26"/>
      <c r="C6" s="26"/>
      <c r="D6" s="3" t="s">
        <v>12</v>
      </c>
      <c r="E6" s="3" t="s">
        <v>13</v>
      </c>
      <c r="F6" s="3" t="s">
        <v>14</v>
      </c>
      <c r="G6" s="3" t="s">
        <v>15</v>
      </c>
      <c r="U6" s="1" t="s">
        <v>16</v>
      </c>
      <c r="V6" s="1">
        <v>9246</v>
      </c>
    </row>
    <row r="7" spans="1:22" ht="12.2" customHeight="1" x14ac:dyDescent="0.2">
      <c r="A7" s="4"/>
      <c r="B7" s="5"/>
      <c r="C7" s="6"/>
      <c r="D7" s="6"/>
      <c r="E7" s="7"/>
      <c r="F7" s="7"/>
      <c r="G7" s="6"/>
      <c r="U7" s="1" t="s">
        <v>17</v>
      </c>
      <c r="V7" s="1">
        <v>8975</v>
      </c>
    </row>
    <row r="8" spans="1:22" ht="22.5" customHeight="1" x14ac:dyDescent="0.2">
      <c r="A8" s="8" t="s">
        <v>18</v>
      </c>
      <c r="B8" s="9">
        <f t="shared" ref="B8:G8" si="0">SUM(B9:B53)</f>
        <v>341085</v>
      </c>
      <c r="C8" s="10">
        <f t="shared" si="0"/>
        <v>99.999999999999986</v>
      </c>
      <c r="D8" s="9">
        <f t="shared" si="0"/>
        <v>155475</v>
      </c>
      <c r="E8" s="9">
        <f t="shared" si="0"/>
        <v>185610</v>
      </c>
      <c r="F8" s="9">
        <f t="shared" si="0"/>
        <v>34419</v>
      </c>
      <c r="G8" s="9">
        <f t="shared" si="0"/>
        <v>306666</v>
      </c>
      <c r="H8" s="24"/>
      <c r="U8" s="1" t="s">
        <v>19</v>
      </c>
      <c r="V8" s="1">
        <v>7394</v>
      </c>
    </row>
    <row r="9" spans="1:22" ht="16.7" customHeight="1" x14ac:dyDescent="0.2">
      <c r="A9" s="11" t="s">
        <v>11</v>
      </c>
      <c r="B9" s="9">
        <f t="shared" ref="B9:B53" si="1">SUM(D9:E9)</f>
        <v>6085</v>
      </c>
      <c r="C9" s="12">
        <f>SUM(B9/B8)*100</f>
        <v>1.784012782737441</v>
      </c>
      <c r="D9" s="13">
        <v>2746</v>
      </c>
      <c r="E9" s="14">
        <v>3339</v>
      </c>
      <c r="F9" s="15">
        <v>253</v>
      </c>
      <c r="G9" s="15">
        <v>5832</v>
      </c>
      <c r="H9" s="24"/>
      <c r="U9" s="1" t="s">
        <v>20</v>
      </c>
      <c r="V9" s="1">
        <v>7344</v>
      </c>
    </row>
    <row r="10" spans="1:22" ht="16.7" customHeight="1" x14ac:dyDescent="0.2">
      <c r="A10" s="11" t="s">
        <v>21</v>
      </c>
      <c r="B10" s="9">
        <f t="shared" si="1"/>
        <v>832</v>
      </c>
      <c r="C10" s="12">
        <f>SUM(B10/B8)*100</f>
        <v>0.24392746676048493</v>
      </c>
      <c r="D10" s="14" t="s">
        <v>74</v>
      </c>
      <c r="E10" s="14">
        <v>832</v>
      </c>
      <c r="F10" s="15">
        <v>7</v>
      </c>
      <c r="G10" s="15">
        <v>825</v>
      </c>
      <c r="H10" s="24"/>
      <c r="U10" s="1" t="s">
        <v>22</v>
      </c>
      <c r="V10" s="1">
        <v>6753</v>
      </c>
    </row>
    <row r="11" spans="1:22" ht="16.7" customHeight="1" x14ac:dyDescent="0.2">
      <c r="A11" s="11" t="s">
        <v>23</v>
      </c>
      <c r="B11" s="9">
        <f t="shared" si="1"/>
        <v>448</v>
      </c>
      <c r="C11" s="12">
        <f>SUM(B11/B8)*100</f>
        <v>0.13134555902487652</v>
      </c>
      <c r="D11" s="14">
        <v>290</v>
      </c>
      <c r="E11" s="14">
        <v>158</v>
      </c>
      <c r="F11" s="15">
        <v>1</v>
      </c>
      <c r="G11" s="15">
        <v>447</v>
      </c>
      <c r="H11" s="24"/>
      <c r="U11" s="1" t="s">
        <v>24</v>
      </c>
      <c r="V11" s="1">
        <v>5822</v>
      </c>
    </row>
    <row r="12" spans="1:22" ht="16.7" customHeight="1" x14ac:dyDescent="0.2">
      <c r="A12" s="11" t="s">
        <v>22</v>
      </c>
      <c r="B12" s="9">
        <f t="shared" si="1"/>
        <v>9216</v>
      </c>
      <c r="C12" s="12">
        <f>SUM(B12/B8)*100</f>
        <v>2.7019657856546022</v>
      </c>
      <c r="D12" s="14">
        <v>3996</v>
      </c>
      <c r="E12" s="14">
        <v>5220</v>
      </c>
      <c r="F12" s="15">
        <v>297</v>
      </c>
      <c r="G12" s="15">
        <v>8919</v>
      </c>
      <c r="H12" s="24"/>
      <c r="U12" s="1" t="s">
        <v>25</v>
      </c>
      <c r="V12" s="1">
        <v>5500</v>
      </c>
    </row>
    <row r="13" spans="1:22" ht="16.7" customHeight="1" x14ac:dyDescent="0.2">
      <c r="A13" s="11" t="s">
        <v>26</v>
      </c>
      <c r="B13" s="9">
        <f t="shared" si="1"/>
        <v>2188</v>
      </c>
      <c r="C13" s="12">
        <f>SUM(B13/B8)*100</f>
        <v>0.64148232845185216</v>
      </c>
      <c r="D13" s="14">
        <v>1156</v>
      </c>
      <c r="E13" s="14">
        <v>1032</v>
      </c>
      <c r="F13" s="15">
        <v>226</v>
      </c>
      <c r="G13" s="15">
        <v>1962</v>
      </c>
      <c r="H13" s="24"/>
      <c r="U13" s="1" t="s">
        <v>27</v>
      </c>
      <c r="V13" s="1">
        <v>5342</v>
      </c>
    </row>
    <row r="14" spans="1:22" ht="16.7" customHeight="1" x14ac:dyDescent="0.2">
      <c r="A14" s="11" t="s">
        <v>28</v>
      </c>
      <c r="B14" s="9">
        <f t="shared" si="1"/>
        <v>475</v>
      </c>
      <c r="C14" s="12">
        <f>SUM(B14/B8)*100</f>
        <v>0.13926147441253645</v>
      </c>
      <c r="D14" s="14">
        <v>246</v>
      </c>
      <c r="E14" s="14">
        <v>229</v>
      </c>
      <c r="F14" s="15">
        <v>33</v>
      </c>
      <c r="G14" s="15">
        <v>442</v>
      </c>
      <c r="H14" s="24"/>
      <c r="U14" s="1" t="s">
        <v>29</v>
      </c>
      <c r="V14" s="1">
        <v>5172</v>
      </c>
    </row>
    <row r="15" spans="1:22" ht="16.7" customHeight="1" x14ac:dyDescent="0.2">
      <c r="A15" s="11" t="s">
        <v>16</v>
      </c>
      <c r="B15" s="9">
        <f t="shared" si="1"/>
        <v>10887</v>
      </c>
      <c r="C15" s="12">
        <f>SUM(B15/B8)*100</f>
        <v>3.1918729935353358</v>
      </c>
      <c r="D15" s="14">
        <v>3848</v>
      </c>
      <c r="E15" s="14">
        <v>7039</v>
      </c>
      <c r="F15" s="15">
        <v>4137</v>
      </c>
      <c r="G15" s="15">
        <v>6750</v>
      </c>
      <c r="H15" s="24"/>
      <c r="U15" s="1" t="s">
        <v>32</v>
      </c>
      <c r="V15" s="1">
        <v>4475</v>
      </c>
    </row>
    <row r="16" spans="1:22" ht="16.7" customHeight="1" x14ac:dyDescent="0.2">
      <c r="A16" s="11" t="s">
        <v>33</v>
      </c>
      <c r="B16" s="9">
        <f t="shared" si="1"/>
        <v>322</v>
      </c>
      <c r="C16" s="12">
        <f>SUM(B16/B8)*100</f>
        <v>9.4404620549129986E-2</v>
      </c>
      <c r="D16" s="14" t="s">
        <v>74</v>
      </c>
      <c r="E16" s="14">
        <v>322</v>
      </c>
      <c r="F16" s="15">
        <v>9</v>
      </c>
      <c r="G16" s="15">
        <v>313</v>
      </c>
      <c r="H16" s="24"/>
      <c r="U16" s="1" t="s">
        <v>34</v>
      </c>
      <c r="V16" s="1">
        <v>4109</v>
      </c>
    </row>
    <row r="17" spans="1:22" ht="16.7" customHeight="1" x14ac:dyDescent="0.2">
      <c r="A17" s="11" t="s">
        <v>37</v>
      </c>
      <c r="B17" s="9">
        <f t="shared" si="1"/>
        <v>41020</v>
      </c>
      <c r="C17" s="12">
        <f>SUM(B17/B8)*100</f>
        <v>12.026327748215254</v>
      </c>
      <c r="D17" s="14">
        <v>25266</v>
      </c>
      <c r="E17" s="14">
        <v>15754</v>
      </c>
      <c r="F17" s="15">
        <v>191</v>
      </c>
      <c r="G17" s="15">
        <v>40829</v>
      </c>
      <c r="H17" s="24"/>
      <c r="U17" s="1" t="s">
        <v>38</v>
      </c>
      <c r="V17" s="1">
        <v>2774</v>
      </c>
    </row>
    <row r="18" spans="1:22" ht="16.7" customHeight="1" x14ac:dyDescent="0.2">
      <c r="A18" s="11" t="s">
        <v>24</v>
      </c>
      <c r="B18" s="9">
        <f t="shared" si="1"/>
        <v>16436</v>
      </c>
      <c r="C18" s="12">
        <f>SUM(B18/B8)*100</f>
        <v>4.8187401967251571</v>
      </c>
      <c r="D18" s="14">
        <v>10018</v>
      </c>
      <c r="E18" s="14">
        <v>6418</v>
      </c>
      <c r="F18" s="15">
        <v>127</v>
      </c>
      <c r="G18" s="15">
        <v>16309</v>
      </c>
      <c r="H18" s="24"/>
      <c r="U18" s="1" t="s">
        <v>43</v>
      </c>
      <c r="V18" s="1">
        <v>1958</v>
      </c>
    </row>
    <row r="19" spans="1:22" ht="16.7" customHeight="1" x14ac:dyDescent="0.2">
      <c r="A19" s="11" t="s">
        <v>44</v>
      </c>
      <c r="B19" s="9">
        <f t="shared" si="1"/>
        <v>7</v>
      </c>
      <c r="C19" s="12">
        <f>SUM(B19/B8)*100</f>
        <v>2.0522743597636956E-3</v>
      </c>
      <c r="D19" s="14" t="s">
        <v>74</v>
      </c>
      <c r="E19" s="14">
        <v>7</v>
      </c>
      <c r="F19" s="15" t="s">
        <v>72</v>
      </c>
      <c r="G19" s="15">
        <v>7</v>
      </c>
      <c r="H19" s="24"/>
      <c r="U19" s="1" t="s">
        <v>45</v>
      </c>
      <c r="V19" s="1">
        <v>1953</v>
      </c>
    </row>
    <row r="20" spans="1:22" ht="16.7" customHeight="1" x14ac:dyDescent="0.2">
      <c r="A20" s="11" t="s">
        <v>46</v>
      </c>
      <c r="B20" s="9">
        <f t="shared" si="1"/>
        <v>2312</v>
      </c>
      <c r="C20" s="12">
        <f>SUM(B20/B8)*100</f>
        <v>0.67783690282480902</v>
      </c>
      <c r="D20" s="14" t="s">
        <v>74</v>
      </c>
      <c r="E20" s="14">
        <v>2312</v>
      </c>
      <c r="F20" s="15">
        <v>7</v>
      </c>
      <c r="G20" s="15">
        <v>2305</v>
      </c>
      <c r="H20" s="24"/>
      <c r="U20" s="1" t="s">
        <v>47</v>
      </c>
      <c r="V20" s="1">
        <v>1835</v>
      </c>
    </row>
    <row r="21" spans="1:22" ht="16.7" customHeight="1" x14ac:dyDescent="0.2">
      <c r="A21" s="11" t="s">
        <v>48</v>
      </c>
      <c r="B21" s="9">
        <f t="shared" si="1"/>
        <v>2694</v>
      </c>
      <c r="C21" s="12">
        <f>SUM(B21/B8)*100</f>
        <v>0.78983244645762785</v>
      </c>
      <c r="D21" s="14">
        <v>1751</v>
      </c>
      <c r="E21" s="14">
        <v>943</v>
      </c>
      <c r="F21" s="15">
        <v>82</v>
      </c>
      <c r="G21" s="15">
        <v>2612</v>
      </c>
      <c r="H21" s="24"/>
      <c r="U21" s="1" t="s">
        <v>49</v>
      </c>
      <c r="V21" s="1">
        <v>1827</v>
      </c>
    </row>
    <row r="22" spans="1:22" ht="16.7" customHeight="1" x14ac:dyDescent="0.2">
      <c r="A22" s="11" t="s">
        <v>50</v>
      </c>
      <c r="B22" s="9">
        <f t="shared" si="1"/>
        <v>2074</v>
      </c>
      <c r="C22" s="12">
        <f>SUM(B22/B8)*100</f>
        <v>0.60805957459284343</v>
      </c>
      <c r="D22" s="14">
        <v>928</v>
      </c>
      <c r="E22" s="14">
        <v>1146</v>
      </c>
      <c r="F22" s="15">
        <v>87</v>
      </c>
      <c r="G22" s="15">
        <v>1987</v>
      </c>
      <c r="H22" s="24"/>
      <c r="U22" s="1" t="s">
        <v>51</v>
      </c>
      <c r="V22" s="1">
        <v>1580</v>
      </c>
    </row>
    <row r="23" spans="1:22" ht="16.7" customHeight="1" x14ac:dyDescent="0.2">
      <c r="A23" s="11" t="s">
        <v>52</v>
      </c>
      <c r="B23" s="9">
        <f t="shared" si="1"/>
        <v>1188</v>
      </c>
      <c r="C23" s="12">
        <f>SUM(B23/B8)*100</f>
        <v>0.34830027705703853</v>
      </c>
      <c r="D23" s="14">
        <v>640</v>
      </c>
      <c r="E23" s="14">
        <v>548</v>
      </c>
      <c r="F23" s="15">
        <v>23</v>
      </c>
      <c r="G23" s="15">
        <v>1165</v>
      </c>
      <c r="H23" s="24"/>
      <c r="U23" s="1" t="s">
        <v>53</v>
      </c>
      <c r="V23" s="1">
        <v>1237</v>
      </c>
    </row>
    <row r="24" spans="1:22" ht="16.7" customHeight="1" x14ac:dyDescent="0.2">
      <c r="A24" s="11" t="s">
        <v>54</v>
      </c>
      <c r="B24" s="9">
        <f t="shared" si="1"/>
        <v>292</v>
      </c>
      <c r="C24" s="12">
        <f>SUM(B24/B8)*100</f>
        <v>8.5609159007285565E-2</v>
      </c>
      <c r="D24" s="14" t="s">
        <v>72</v>
      </c>
      <c r="E24" s="14">
        <v>292</v>
      </c>
      <c r="F24" s="15" t="s">
        <v>72</v>
      </c>
      <c r="G24" s="15">
        <v>292</v>
      </c>
      <c r="H24" s="24"/>
      <c r="U24" s="1" t="s">
        <v>55</v>
      </c>
      <c r="V24" s="1">
        <v>1235</v>
      </c>
    </row>
    <row r="25" spans="1:22" ht="16.7" customHeight="1" x14ac:dyDescent="0.2">
      <c r="A25" s="11" t="s">
        <v>17</v>
      </c>
      <c r="B25" s="9">
        <f t="shared" si="1"/>
        <v>3830</v>
      </c>
      <c r="C25" s="12">
        <f>SUM(B25/B8)*100</f>
        <v>1.1228872568421362</v>
      </c>
      <c r="D25" s="14">
        <v>1270</v>
      </c>
      <c r="E25" s="14">
        <v>2560</v>
      </c>
      <c r="F25" s="15">
        <v>706</v>
      </c>
      <c r="G25" s="15">
        <v>3124</v>
      </c>
      <c r="H25" s="24"/>
      <c r="U25" s="1" t="s">
        <v>33</v>
      </c>
      <c r="V25" s="1">
        <v>1097</v>
      </c>
    </row>
    <row r="26" spans="1:22" ht="16.7" customHeight="1" x14ac:dyDescent="0.2">
      <c r="A26" s="11" t="s">
        <v>53</v>
      </c>
      <c r="B26" s="9">
        <f t="shared" si="1"/>
        <v>1598</v>
      </c>
      <c r="C26" s="12">
        <f>SUM(B26/B8)*100</f>
        <v>0.46850491812891221</v>
      </c>
      <c r="D26" s="14">
        <v>444</v>
      </c>
      <c r="E26" s="14">
        <v>1154</v>
      </c>
      <c r="F26" s="15">
        <v>79</v>
      </c>
      <c r="G26" s="15">
        <v>1519</v>
      </c>
      <c r="H26" s="24"/>
      <c r="U26" s="1" t="s">
        <v>26</v>
      </c>
      <c r="V26" s="1">
        <v>1096</v>
      </c>
    </row>
    <row r="27" spans="1:22" ht="16.7" customHeight="1" x14ac:dyDescent="0.2">
      <c r="A27" s="11" t="s">
        <v>36</v>
      </c>
      <c r="B27" s="9">
        <f t="shared" si="1"/>
        <v>859</v>
      </c>
      <c r="C27" s="12">
        <f>SUM(B27/B8)*100</f>
        <v>0.25184338214814489</v>
      </c>
      <c r="D27" s="14" t="s">
        <v>74</v>
      </c>
      <c r="E27" s="14">
        <v>859</v>
      </c>
      <c r="F27" s="15" t="s">
        <v>72</v>
      </c>
      <c r="G27" s="15">
        <v>859</v>
      </c>
      <c r="H27" s="24"/>
      <c r="U27" s="1" t="s">
        <v>35</v>
      </c>
      <c r="V27" s="1">
        <v>1087</v>
      </c>
    </row>
    <row r="28" spans="1:22" ht="16.7" customHeight="1" x14ac:dyDescent="0.2">
      <c r="A28" s="11" t="s">
        <v>19</v>
      </c>
      <c r="B28" s="9">
        <f t="shared" si="1"/>
        <v>2780</v>
      </c>
      <c r="C28" s="12">
        <f>SUM(B28/B8)*100</f>
        <v>0.81504610287758184</v>
      </c>
      <c r="D28" s="14">
        <v>305</v>
      </c>
      <c r="E28" s="14">
        <v>2475</v>
      </c>
      <c r="F28" s="15">
        <v>15</v>
      </c>
      <c r="G28" s="15">
        <v>2765</v>
      </c>
      <c r="H28" s="24"/>
      <c r="U28" s="1" t="s">
        <v>41</v>
      </c>
      <c r="V28" s="1">
        <v>1067</v>
      </c>
    </row>
    <row r="29" spans="1:22" ht="16.7" customHeight="1" x14ac:dyDescent="0.2">
      <c r="A29" s="11" t="s">
        <v>56</v>
      </c>
      <c r="B29" s="9">
        <f t="shared" si="1"/>
        <v>2177</v>
      </c>
      <c r="C29" s="12">
        <f>SUM(B29/B8)*100</f>
        <v>0.6382573258865093</v>
      </c>
      <c r="D29" s="14">
        <v>736</v>
      </c>
      <c r="E29" s="14">
        <v>1441</v>
      </c>
      <c r="F29" s="15">
        <v>18</v>
      </c>
      <c r="G29" s="15">
        <v>2159</v>
      </c>
      <c r="H29" s="24"/>
      <c r="U29" s="1" t="s">
        <v>48</v>
      </c>
      <c r="V29" s="1">
        <v>1056</v>
      </c>
    </row>
    <row r="30" spans="1:22" ht="16.7" customHeight="1" x14ac:dyDescent="0.2">
      <c r="A30" s="11" t="s">
        <v>29</v>
      </c>
      <c r="B30" s="9">
        <f t="shared" si="1"/>
        <v>3693</v>
      </c>
      <c r="C30" s="12">
        <f>SUM(B30/B8)*100</f>
        <v>1.0827213158010467</v>
      </c>
      <c r="D30" s="14">
        <v>1157</v>
      </c>
      <c r="E30" s="14">
        <v>2536</v>
      </c>
      <c r="F30" s="15">
        <v>203</v>
      </c>
      <c r="G30" s="15">
        <v>3490</v>
      </c>
      <c r="H30" s="24"/>
      <c r="U30" s="1" t="s">
        <v>57</v>
      </c>
      <c r="V30" s="1">
        <v>1000</v>
      </c>
    </row>
    <row r="31" spans="1:22" ht="16.7" customHeight="1" x14ac:dyDescent="0.2">
      <c r="A31" s="11" t="s">
        <v>57</v>
      </c>
      <c r="B31" s="9">
        <f t="shared" si="1"/>
        <v>299</v>
      </c>
      <c r="C31" s="12">
        <f>SUM(B31/B8)*100</f>
        <v>8.7661433367049263E-2</v>
      </c>
      <c r="D31" s="14">
        <v>103</v>
      </c>
      <c r="E31" s="14">
        <v>196</v>
      </c>
      <c r="F31" s="15">
        <v>4</v>
      </c>
      <c r="G31" s="15">
        <v>295</v>
      </c>
      <c r="H31" s="24"/>
      <c r="U31" s="1" t="s">
        <v>58</v>
      </c>
      <c r="V31" s="1">
        <v>939</v>
      </c>
    </row>
    <row r="32" spans="1:22" ht="16.7" customHeight="1" x14ac:dyDescent="0.2">
      <c r="A32" s="11" t="s">
        <v>55</v>
      </c>
      <c r="B32" s="9">
        <f t="shared" si="1"/>
        <v>15480</v>
      </c>
      <c r="C32" s="12">
        <f>SUM(B32/B8)*100</f>
        <v>4.5384581555917149</v>
      </c>
      <c r="D32" s="14" t="s">
        <v>74</v>
      </c>
      <c r="E32" s="14">
        <v>15480</v>
      </c>
      <c r="F32" s="15">
        <v>224</v>
      </c>
      <c r="G32" s="15">
        <v>15256</v>
      </c>
      <c r="H32" s="24"/>
      <c r="U32" s="1" t="s">
        <v>59</v>
      </c>
      <c r="V32" s="1">
        <v>889</v>
      </c>
    </row>
    <row r="33" spans="1:22" ht="16.7" customHeight="1" x14ac:dyDescent="0.2">
      <c r="A33" s="11" t="s">
        <v>43</v>
      </c>
      <c r="B33" s="9">
        <f t="shared" si="1"/>
        <v>3088</v>
      </c>
      <c r="C33" s="12">
        <f>SUM(B33/B8)*100</f>
        <v>0.90534617470718437</v>
      </c>
      <c r="D33" s="14">
        <v>554</v>
      </c>
      <c r="E33" s="14">
        <v>2534</v>
      </c>
      <c r="F33" s="15">
        <v>70</v>
      </c>
      <c r="G33" s="15">
        <v>3018</v>
      </c>
      <c r="H33" s="24"/>
      <c r="U33" s="1" t="s">
        <v>56</v>
      </c>
      <c r="V33" s="1">
        <v>803</v>
      </c>
    </row>
    <row r="34" spans="1:22" ht="18" customHeight="1" x14ac:dyDescent="0.2">
      <c r="A34" s="11" t="s">
        <v>3</v>
      </c>
      <c r="B34" s="9">
        <f t="shared" si="1"/>
        <v>8879</v>
      </c>
      <c r="C34" s="12">
        <f>SUM(B34/B8)*100</f>
        <v>2.60316343433455</v>
      </c>
      <c r="D34" s="14">
        <v>6253</v>
      </c>
      <c r="E34" s="14">
        <v>2626</v>
      </c>
      <c r="F34" s="15">
        <v>1008</v>
      </c>
      <c r="G34" s="15">
        <v>7871</v>
      </c>
      <c r="H34" s="24"/>
      <c r="U34" s="1" t="s">
        <v>37</v>
      </c>
      <c r="V34" s="1">
        <v>675</v>
      </c>
    </row>
    <row r="35" spans="1:22" ht="16.7" customHeight="1" x14ac:dyDescent="0.2">
      <c r="A35" s="11" t="s">
        <v>49</v>
      </c>
      <c r="B35" s="9">
        <f t="shared" si="1"/>
        <v>1855</v>
      </c>
      <c r="C35" s="12">
        <f>SUM(B35/B8)*100</f>
        <v>0.54385270533737928</v>
      </c>
      <c r="D35" s="14">
        <v>9</v>
      </c>
      <c r="E35" s="14">
        <v>1846</v>
      </c>
      <c r="F35" s="15">
        <v>73</v>
      </c>
      <c r="G35" s="15">
        <v>1782</v>
      </c>
      <c r="H35" s="24"/>
      <c r="U35" s="1" t="s">
        <v>23</v>
      </c>
      <c r="V35" s="1">
        <v>565</v>
      </c>
    </row>
    <row r="36" spans="1:22" ht="16.7" customHeight="1" x14ac:dyDescent="0.2">
      <c r="A36" s="11" t="s">
        <v>60</v>
      </c>
      <c r="B36" s="9">
        <f t="shared" si="1"/>
        <v>371</v>
      </c>
      <c r="C36" s="12">
        <f>SUM(B36/B8)*100</f>
        <v>0.10877054106747586</v>
      </c>
      <c r="D36" s="14" t="s">
        <v>74</v>
      </c>
      <c r="E36" s="14">
        <v>371</v>
      </c>
      <c r="F36" s="15" t="s">
        <v>72</v>
      </c>
      <c r="G36" s="15">
        <v>371</v>
      </c>
      <c r="H36" s="24"/>
      <c r="U36" s="1" t="s">
        <v>46</v>
      </c>
      <c r="V36" s="1">
        <v>496</v>
      </c>
    </row>
    <row r="37" spans="1:22" ht="16.7" customHeight="1" x14ac:dyDescent="0.2">
      <c r="A37" s="11" t="s">
        <v>27</v>
      </c>
      <c r="B37" s="9">
        <f t="shared" si="1"/>
        <v>8750</v>
      </c>
      <c r="C37" s="12">
        <f>SUM(B37/B8)*100</f>
        <v>2.5653429497046192</v>
      </c>
      <c r="D37" s="14">
        <v>3299</v>
      </c>
      <c r="E37" s="14">
        <v>5451</v>
      </c>
      <c r="F37" s="15">
        <v>1159</v>
      </c>
      <c r="G37" s="15">
        <v>7591</v>
      </c>
      <c r="H37" s="24"/>
      <c r="U37" s="1" t="s">
        <v>61</v>
      </c>
      <c r="V37" s="1">
        <v>492</v>
      </c>
    </row>
    <row r="38" spans="1:22" ht="16.7" customHeight="1" x14ac:dyDescent="0.2">
      <c r="A38" s="11" t="s">
        <v>47</v>
      </c>
      <c r="B38" s="9">
        <f t="shared" si="1"/>
        <v>1042</v>
      </c>
      <c r="C38" s="12">
        <f>SUM(B38/B8)*100</f>
        <v>0.30549569755339578</v>
      </c>
      <c r="D38" s="14" t="s">
        <v>74</v>
      </c>
      <c r="E38" s="14">
        <v>1042</v>
      </c>
      <c r="F38" s="15">
        <v>3</v>
      </c>
      <c r="G38" s="15">
        <v>1039</v>
      </c>
      <c r="H38" s="24"/>
      <c r="U38" s="1" t="s">
        <v>28</v>
      </c>
      <c r="V38" s="1">
        <v>489</v>
      </c>
    </row>
    <row r="39" spans="1:22" ht="16.7" customHeight="1" x14ac:dyDescent="0.2">
      <c r="A39" s="11" t="s">
        <v>59</v>
      </c>
      <c r="B39" s="9">
        <f t="shared" si="1"/>
        <v>2988</v>
      </c>
      <c r="C39" s="12">
        <f>SUM(B39/B8)*100</f>
        <v>0.87602796956770312</v>
      </c>
      <c r="D39" s="14">
        <v>919</v>
      </c>
      <c r="E39" s="14">
        <v>2069</v>
      </c>
      <c r="F39" s="15">
        <v>31</v>
      </c>
      <c r="G39" s="15">
        <v>2957</v>
      </c>
      <c r="H39" s="24"/>
      <c r="U39" s="1" t="s">
        <v>39</v>
      </c>
      <c r="V39" s="1">
        <v>397</v>
      </c>
    </row>
    <row r="40" spans="1:22" ht="16.7" customHeight="1" x14ac:dyDescent="0.2">
      <c r="A40" s="11" t="s">
        <v>34</v>
      </c>
      <c r="B40" s="9">
        <f t="shared" si="1"/>
        <v>3541</v>
      </c>
      <c r="C40" s="12">
        <f>SUM(B40/B8)*100</f>
        <v>1.038157643989035</v>
      </c>
      <c r="D40" s="14">
        <v>2030</v>
      </c>
      <c r="E40" s="14">
        <v>1511</v>
      </c>
      <c r="F40" s="15">
        <v>219</v>
      </c>
      <c r="G40" s="15">
        <v>3322</v>
      </c>
      <c r="H40" s="24"/>
      <c r="U40" s="1" t="s">
        <v>44</v>
      </c>
      <c r="V40" s="1">
        <v>383</v>
      </c>
    </row>
    <row r="41" spans="1:22" ht="16.7" customHeight="1" x14ac:dyDescent="0.2">
      <c r="A41" s="11" t="s">
        <v>42</v>
      </c>
      <c r="B41" s="9">
        <f t="shared" si="1"/>
        <v>2030</v>
      </c>
      <c r="C41" s="12">
        <f>SUM(B41/B8)*100</f>
        <v>0.59515956433147166</v>
      </c>
      <c r="D41" s="14">
        <v>966</v>
      </c>
      <c r="E41" s="14">
        <v>1064</v>
      </c>
      <c r="F41" s="15">
        <v>16</v>
      </c>
      <c r="G41" s="15">
        <v>2014</v>
      </c>
      <c r="H41" s="24"/>
      <c r="U41" s="1" t="s">
        <v>52</v>
      </c>
      <c r="V41" s="1">
        <v>192</v>
      </c>
    </row>
    <row r="42" spans="1:22" ht="16.7" customHeight="1" x14ac:dyDescent="0.2">
      <c r="A42" s="11" t="s">
        <v>32</v>
      </c>
      <c r="B42" s="9">
        <f t="shared" si="1"/>
        <v>4348</v>
      </c>
      <c r="C42" s="12">
        <f>SUM(B42/B8)*100</f>
        <v>1.2747555594646496</v>
      </c>
      <c r="D42" s="14">
        <v>1707</v>
      </c>
      <c r="E42" s="14">
        <v>2641</v>
      </c>
      <c r="F42" s="15">
        <v>403</v>
      </c>
      <c r="G42" s="15">
        <v>3945</v>
      </c>
      <c r="H42" s="24"/>
      <c r="U42" s="1" t="s">
        <v>50</v>
      </c>
      <c r="V42" s="1">
        <v>103</v>
      </c>
    </row>
    <row r="43" spans="1:22" ht="16.7" customHeight="1" x14ac:dyDescent="0.2">
      <c r="A43" s="11" t="s">
        <v>51</v>
      </c>
      <c r="B43" s="9">
        <f t="shared" si="1"/>
        <v>2034</v>
      </c>
      <c r="C43" s="12">
        <f>SUM(B43/B8)*100</f>
        <v>0.59633229253705089</v>
      </c>
      <c r="D43" s="14">
        <v>807</v>
      </c>
      <c r="E43" s="14">
        <v>1227</v>
      </c>
      <c r="F43" s="15">
        <v>394</v>
      </c>
      <c r="G43" s="15">
        <v>1640</v>
      </c>
      <c r="H43" s="24"/>
      <c r="U43" s="1" t="s">
        <v>60</v>
      </c>
      <c r="V43" s="1">
        <v>44</v>
      </c>
    </row>
    <row r="44" spans="1:22" ht="16.7" customHeight="1" x14ac:dyDescent="0.2">
      <c r="A44" s="11" t="s">
        <v>6</v>
      </c>
      <c r="B44" s="9">
        <f t="shared" si="1"/>
        <v>27444</v>
      </c>
      <c r="C44" s="12">
        <f>SUM(B44/B8)*100</f>
        <v>8.0460882184792659</v>
      </c>
      <c r="D44" s="14">
        <v>13725</v>
      </c>
      <c r="E44" s="14">
        <v>13719</v>
      </c>
      <c r="F44" s="15">
        <v>6020</v>
      </c>
      <c r="G44" s="15">
        <v>21424</v>
      </c>
      <c r="H44" s="24"/>
      <c r="U44" s="1" t="s">
        <v>30</v>
      </c>
      <c r="V44" s="1">
        <v>18</v>
      </c>
    </row>
    <row r="45" spans="1:22" ht="16.7" customHeight="1" x14ac:dyDescent="0.2">
      <c r="A45" s="11" t="s">
        <v>25</v>
      </c>
      <c r="B45" s="9">
        <f t="shared" si="1"/>
        <v>5904</v>
      </c>
      <c r="C45" s="12">
        <f>SUM(B45/B8)*100</f>
        <v>1.7309468314349794</v>
      </c>
      <c r="D45" s="14">
        <v>2574</v>
      </c>
      <c r="E45" s="14">
        <v>3330</v>
      </c>
      <c r="F45" s="15">
        <v>277</v>
      </c>
      <c r="G45" s="15">
        <v>5627</v>
      </c>
      <c r="H45" s="24"/>
      <c r="U45" s="1" t="s">
        <v>54</v>
      </c>
      <c r="V45" s="1">
        <v>1</v>
      </c>
    </row>
    <row r="46" spans="1:22" ht="16.7" customHeight="1" x14ac:dyDescent="0.2">
      <c r="A46" s="11" t="s">
        <v>31</v>
      </c>
      <c r="B46" s="9">
        <f t="shared" si="1"/>
        <v>4430</v>
      </c>
      <c r="C46" s="12">
        <f>SUM(B46/B8)*100</f>
        <v>1.2987964876790241</v>
      </c>
      <c r="D46" s="14">
        <v>1801</v>
      </c>
      <c r="E46" s="14">
        <v>2629</v>
      </c>
      <c r="F46" s="15">
        <v>35</v>
      </c>
      <c r="G46" s="15">
        <v>4395</v>
      </c>
      <c r="H46" s="24"/>
    </row>
    <row r="47" spans="1:22" ht="16.7" customHeight="1" x14ac:dyDescent="0.2">
      <c r="A47" s="11" t="s">
        <v>38</v>
      </c>
      <c r="B47" s="9">
        <f t="shared" si="1"/>
        <v>19023</v>
      </c>
      <c r="C47" s="12">
        <f>SUM(B47/B8)*100</f>
        <v>5.5772021636835394</v>
      </c>
      <c r="D47" s="14">
        <v>12944</v>
      </c>
      <c r="E47" s="14">
        <v>6079</v>
      </c>
      <c r="F47" s="15">
        <v>2305</v>
      </c>
      <c r="G47" s="15">
        <v>16718</v>
      </c>
      <c r="H47" s="24"/>
    </row>
    <row r="48" spans="1:22" ht="16.7" customHeight="1" x14ac:dyDescent="0.2">
      <c r="A48" s="11" t="s">
        <v>40</v>
      </c>
      <c r="B48" s="9">
        <f t="shared" si="1"/>
        <v>4548</v>
      </c>
      <c r="C48" s="12">
        <f>SUM(B48/B8)*100</f>
        <v>1.3333919697436123</v>
      </c>
      <c r="D48" s="14">
        <v>1248</v>
      </c>
      <c r="E48" s="14">
        <v>3300</v>
      </c>
      <c r="F48" s="15">
        <v>294</v>
      </c>
      <c r="G48" s="15">
        <v>4254</v>
      </c>
      <c r="H48" s="24"/>
    </row>
    <row r="49" spans="1:21" ht="16.7" customHeight="1" x14ac:dyDescent="0.2">
      <c r="A49" s="11" t="s">
        <v>20</v>
      </c>
      <c r="B49" s="9">
        <f t="shared" si="1"/>
        <v>2443</v>
      </c>
      <c r="C49" s="12">
        <f>SUM(B49/B8)*100</f>
        <v>0.71624375155752962</v>
      </c>
      <c r="D49" s="14">
        <v>663</v>
      </c>
      <c r="E49" s="14">
        <v>1780</v>
      </c>
      <c r="F49" s="15">
        <v>1404</v>
      </c>
      <c r="G49" s="15">
        <v>1039</v>
      </c>
      <c r="H49" s="24"/>
    </row>
    <row r="50" spans="1:21" ht="16.7" customHeight="1" x14ac:dyDescent="0.2">
      <c r="A50" s="11" t="s">
        <v>62</v>
      </c>
      <c r="B50" s="9">
        <f>SUM(D50:E50)</f>
        <v>87396</v>
      </c>
      <c r="C50" s="12">
        <f>SUM(B50/B8)*100</f>
        <v>25.62293856370113</v>
      </c>
      <c r="D50" s="14">
        <v>39568</v>
      </c>
      <c r="E50" s="14">
        <v>47828</v>
      </c>
      <c r="F50" s="15">
        <v>10765</v>
      </c>
      <c r="G50" s="15">
        <v>76631</v>
      </c>
      <c r="H50" s="24"/>
    </row>
    <row r="51" spans="1:21" ht="16.7" customHeight="1" x14ac:dyDescent="0.2">
      <c r="A51" s="16" t="s">
        <v>2</v>
      </c>
      <c r="B51" s="9">
        <f>SUM(D51:E51)</f>
        <v>16601</v>
      </c>
      <c r="C51" s="12">
        <f>SUM(B51/B8)*100</f>
        <v>4.8671152352053006</v>
      </c>
      <c r="D51" s="14">
        <v>7960</v>
      </c>
      <c r="E51" s="14">
        <v>8641</v>
      </c>
      <c r="F51" s="15">
        <v>2660</v>
      </c>
      <c r="G51" s="15">
        <v>13941</v>
      </c>
      <c r="H51" s="24"/>
    </row>
    <row r="52" spans="1:21" ht="16.7" customHeight="1" x14ac:dyDescent="0.2">
      <c r="A52" s="16" t="s">
        <v>45</v>
      </c>
      <c r="B52" s="9">
        <f t="shared" si="1"/>
        <v>2636</v>
      </c>
      <c r="C52" s="12">
        <f>SUM(B52/B8)*100</f>
        <v>0.7728278874767287</v>
      </c>
      <c r="D52" s="14">
        <v>1942</v>
      </c>
      <c r="E52" s="14">
        <v>694</v>
      </c>
      <c r="F52" s="15">
        <v>42</v>
      </c>
      <c r="G52" s="15">
        <v>2594</v>
      </c>
      <c r="H52" s="24"/>
    </row>
    <row r="53" spans="1:21" ht="16.7" customHeight="1" x14ac:dyDescent="0.2">
      <c r="A53" s="17" t="s">
        <v>61</v>
      </c>
      <c r="B53" s="9">
        <f t="shared" si="1"/>
        <v>4542</v>
      </c>
      <c r="C53" s="12">
        <f>SUM(B53/B8)*100</f>
        <v>1.3316328774352433</v>
      </c>
      <c r="D53" s="14">
        <v>1606</v>
      </c>
      <c r="E53" s="14">
        <v>2936</v>
      </c>
      <c r="F53" s="15">
        <v>512</v>
      </c>
      <c r="G53" s="15">
        <v>4030</v>
      </c>
      <c r="H53" s="24"/>
    </row>
    <row r="54" spans="1:21" ht="12" customHeight="1" x14ac:dyDescent="0.2">
      <c r="B54" s="18"/>
      <c r="C54" s="12"/>
      <c r="D54" s="5"/>
      <c r="E54" s="5"/>
      <c r="F54" s="19"/>
      <c r="G54" s="20"/>
      <c r="H54" s="24"/>
    </row>
    <row r="55" spans="1:21" ht="12" customHeight="1" x14ac:dyDescent="0.2">
      <c r="A55" s="21"/>
      <c r="B55" s="21"/>
      <c r="C55" s="21"/>
      <c r="D55" s="21"/>
      <c r="E55" s="21"/>
      <c r="F55" s="4"/>
      <c r="G55" s="4"/>
    </row>
    <row r="56" spans="1:21" ht="15.95" customHeight="1" x14ac:dyDescent="0.2">
      <c r="A56" s="31" t="s">
        <v>63</v>
      </c>
      <c r="B56" s="31"/>
      <c r="C56" s="31"/>
      <c r="D56" s="31"/>
      <c r="E56" s="31"/>
      <c r="F56" s="31"/>
      <c r="G56" s="31"/>
    </row>
    <row r="57" spans="1:21" ht="15.95" customHeight="1" x14ac:dyDescent="0.2">
      <c r="A57" s="32" t="s">
        <v>64</v>
      </c>
      <c r="B57" s="32"/>
      <c r="C57" s="32"/>
      <c r="D57" s="32"/>
      <c r="E57" s="32"/>
      <c r="F57" s="32"/>
      <c r="G57" s="32"/>
    </row>
    <row r="58" spans="1:21" ht="15.95" customHeight="1" x14ac:dyDescent="0.2">
      <c r="A58" s="31" t="s">
        <v>65</v>
      </c>
      <c r="B58" s="31"/>
      <c r="C58" s="31"/>
      <c r="D58" s="31"/>
      <c r="E58" s="31"/>
      <c r="F58" s="31"/>
      <c r="G58" s="31"/>
    </row>
    <row r="59" spans="1:21" ht="13.5" customHeight="1" x14ac:dyDescent="0.2">
      <c r="A59" s="11" t="s">
        <v>66</v>
      </c>
      <c r="B59" s="22"/>
      <c r="C59" s="22"/>
      <c r="D59" s="22"/>
      <c r="E59" s="22"/>
      <c r="F59" s="22"/>
      <c r="G59" s="22"/>
    </row>
    <row r="60" spans="1:21" ht="18" customHeight="1" x14ac:dyDescent="0.2">
      <c r="A60" s="31" t="s">
        <v>67</v>
      </c>
      <c r="B60" s="31"/>
      <c r="C60" s="31"/>
      <c r="D60" s="31"/>
      <c r="E60" s="31"/>
      <c r="F60" s="31"/>
      <c r="G60" s="31"/>
    </row>
    <row r="61" spans="1:21" ht="15.95" customHeight="1" x14ac:dyDescent="0.2">
      <c r="A61" s="31" t="s">
        <v>68</v>
      </c>
      <c r="B61" s="31"/>
      <c r="C61" s="31"/>
      <c r="D61" s="31"/>
      <c r="E61" s="31"/>
      <c r="F61" s="31"/>
      <c r="G61" s="31"/>
    </row>
    <row r="62" spans="1:21" ht="15.95" customHeight="1" x14ac:dyDescent="0.2">
      <c r="A62" s="31" t="s">
        <v>69</v>
      </c>
      <c r="B62" s="31"/>
      <c r="C62" s="31"/>
      <c r="D62" s="31"/>
      <c r="E62" s="31"/>
      <c r="F62" s="31"/>
      <c r="G62" s="31"/>
    </row>
    <row r="63" spans="1:21" ht="15.95" customHeight="1" x14ac:dyDescent="0.2">
      <c r="A63" s="28" t="s">
        <v>70</v>
      </c>
      <c r="B63" s="28"/>
      <c r="C63" s="28"/>
      <c r="D63" s="28"/>
      <c r="E63" s="28"/>
      <c r="F63" s="28"/>
      <c r="G63" s="28"/>
    </row>
    <row r="64" spans="1:21" ht="15.95" customHeight="1" x14ac:dyDescent="0.2">
      <c r="A64" s="29" t="s">
        <v>71</v>
      </c>
      <c r="B64" s="29"/>
      <c r="C64" s="29"/>
      <c r="D64" s="29"/>
      <c r="E64" s="29"/>
      <c r="F64" s="29"/>
      <c r="G64" s="29"/>
      <c r="H64" s="23"/>
      <c r="I64" s="23"/>
      <c r="J64" s="23"/>
      <c r="U64" s="23"/>
    </row>
    <row r="65" spans="1:7" ht="15.95" customHeight="1" x14ac:dyDescent="0.2">
      <c r="A65" s="30" t="s">
        <v>75</v>
      </c>
      <c r="B65" s="30"/>
      <c r="C65" s="30"/>
      <c r="D65" s="30"/>
      <c r="E65" s="30"/>
      <c r="F65" s="30"/>
      <c r="G65" s="30"/>
    </row>
  </sheetData>
  <mergeCells count="17">
    <mergeCell ref="A63:G63"/>
    <mergeCell ref="A64:G64"/>
    <mergeCell ref="A65:G65"/>
    <mergeCell ref="A56:G56"/>
    <mergeCell ref="A57:G57"/>
    <mergeCell ref="A58:G58"/>
    <mergeCell ref="A60:G60"/>
    <mergeCell ref="A61:G61"/>
    <mergeCell ref="A62:G62"/>
    <mergeCell ref="A1:G1"/>
    <mergeCell ref="A2:G2"/>
    <mergeCell ref="A4:A6"/>
    <mergeCell ref="B4:G4"/>
    <mergeCell ref="B5:B6"/>
    <mergeCell ref="C5:C6"/>
    <mergeCell ref="D5:E5"/>
    <mergeCell ref="F5:G5"/>
  </mergeCells>
  <printOptions horizontalCentered="1"/>
  <pageMargins left="0.74803149606299213" right="0.74803149606299213" top="0.98425196850393704" bottom="0.98425196850393704" header="0" footer="0"/>
  <pageSetup scale="96" orientation="portrait" r:id="rId1"/>
  <headerFooter alignWithMargins="0"/>
  <ignoredErrors>
    <ignoredError sqref="B9:B35 B40:B53 B37:B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19</vt:lpstr>
      <vt:lpstr>'Cuadro 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2026-08-05T14:44:55Z</cp:lastPrinted>
  <dcterms:created xsi:type="dcterms:W3CDTF">2026-02-19T13:23:38Z</dcterms:created>
  <dcterms:modified xsi:type="dcterms:W3CDTF">2026-08-25T12:59:11Z</dcterms:modified>
</cp:coreProperties>
</file>