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3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42" i="1" l="1"/>
  <c r="B41" i="1"/>
  <c r="B40" i="1"/>
  <c r="B39" i="1"/>
  <c r="B38" i="1"/>
  <c r="B37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H7" i="1"/>
  <c r="G7" i="1"/>
  <c r="F7" i="1"/>
  <c r="E7" i="1"/>
  <c r="D7" i="1"/>
  <c r="B7" i="1" l="1"/>
  <c r="C10" i="1" l="1"/>
  <c r="C11" i="1"/>
  <c r="C14" i="1"/>
  <c r="C17" i="1"/>
  <c r="C20" i="1"/>
  <c r="C23" i="1"/>
  <c r="C26" i="1"/>
  <c r="C32" i="1"/>
  <c r="C35" i="1"/>
  <c r="C38" i="1"/>
  <c r="C41" i="1"/>
  <c r="C9" i="1"/>
  <c r="C12" i="1"/>
  <c r="C15" i="1"/>
  <c r="C18" i="1"/>
  <c r="C21" i="1"/>
  <c r="C24" i="1"/>
  <c r="C27" i="1"/>
  <c r="C30" i="1"/>
  <c r="C33" i="1"/>
  <c r="C36" i="1"/>
  <c r="C39" i="1"/>
  <c r="C42" i="1"/>
  <c r="C8" i="1"/>
  <c r="C13" i="1"/>
  <c r="C16" i="1"/>
  <c r="C19" i="1"/>
  <c r="C22" i="1"/>
  <c r="C25" i="1"/>
  <c r="C28" i="1"/>
  <c r="C31" i="1"/>
  <c r="C34" i="1"/>
  <c r="C37" i="1"/>
  <c r="C40" i="1"/>
  <c r="C29" i="1"/>
  <c r="C7" i="1" l="1"/>
</calcChain>
</file>

<file path=xl/sharedStrings.xml><?xml version="1.0" encoding="utf-8"?>
<sst xmlns="http://schemas.openxmlformats.org/spreadsheetml/2006/main" count="95" uniqueCount="57">
  <si>
    <t>Cuadro 36. CONSULTA EXTERNA EN EL HOSPITAL DOCTOR CECILIO A. CASTILLERO, POR SEXO</t>
  </si>
  <si>
    <t xml:space="preserve"> Servicio</t>
  </si>
  <si>
    <t xml:space="preserve">   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</si>
  <si>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</si>
  <si>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</si>
  <si>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</si>
  <si>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</si>
  <si>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</si>
  <si>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</si>
  <si>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</si>
  <si>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Dependiente</t>
  </si>
  <si>
    <t>No asegurado</t>
  </si>
  <si>
    <t>TOTAL</t>
  </si>
  <si>
    <t>Anestesiología</t>
  </si>
  <si>
    <t>-</t>
  </si>
  <si>
    <t>Cirugía General</t>
  </si>
  <si>
    <t>Clínica de Adicción</t>
  </si>
  <si>
    <t>Clínica de Convulsión</t>
  </si>
  <si>
    <t>Clínica del Asma</t>
  </si>
  <si>
    <t>Clínica del Empleado</t>
  </si>
  <si>
    <t>Clínica Retroviral</t>
  </si>
  <si>
    <t>Colposcopía</t>
  </si>
  <si>
    <t>..</t>
  </si>
  <si>
    <t>Dermatología</t>
  </si>
  <si>
    <t>Densitometría</t>
  </si>
  <si>
    <t>Electrocardiograma</t>
  </si>
  <si>
    <t>Estimulación Precoz</t>
  </si>
  <si>
    <t>Estudio RX</t>
  </si>
  <si>
    <t>Fisiatría y Medicina</t>
  </si>
  <si>
    <t>Fisioterapia</t>
  </si>
  <si>
    <t>Fonoaudiología</t>
  </si>
  <si>
    <t>Ginecología (3)</t>
  </si>
  <si>
    <t>Ginecobstetricia</t>
  </si>
  <si>
    <t>Mamografía</t>
  </si>
  <si>
    <t>Medicina General</t>
  </si>
  <si>
    <t>Medicina Interna</t>
  </si>
  <si>
    <t>Monitoreo Fetal</t>
  </si>
  <si>
    <t>Neonatología</t>
  </si>
  <si>
    <t>Nutrición</t>
  </si>
  <si>
    <t>Odontología</t>
  </si>
  <si>
    <t>Odontopediatría</t>
  </si>
  <si>
    <t>Oftalmología</t>
  </si>
  <si>
    <t>Psicología</t>
  </si>
  <si>
    <t>Salud Mental</t>
  </si>
  <si>
    <t>Tomografía</t>
  </si>
  <si>
    <t>Tomosintesis</t>
  </si>
  <si>
    <t>Trabajo Social</t>
  </si>
  <si>
    <t>Ultrasonidos</t>
  </si>
  <si>
    <t>Ultrasonidos de RX</t>
  </si>
  <si>
    <t>(1) Un paciente es contabilizado tantas veces asista al consultorio médico.</t>
  </si>
  <si>
    <t>(2) De existir diferencia entre el total y los parciales, se debe al redondeo.</t>
  </si>
  <si>
    <t>(3) Incluye preoperatoria.</t>
  </si>
  <si>
    <t>.. Dato no aplicable al grupo o categoría.</t>
  </si>
  <si>
    <t>- Cantidad nula o cero.</t>
  </si>
  <si>
    <t xml:space="preserve"> Y TIPO DE PACIENTE, SEGÚN SERVICIO: AÑO 2025</t>
  </si>
  <si>
    <t>Psiquiatría</t>
  </si>
  <si>
    <t>Fuente: Departamento de Registros y Estadística de Salud del Hospital Doctor Cecilio A. Castillero.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</si>
</sst>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4" fillId="0" borderId="1" xfId="0" applyFont="1" applyFill="1" applyBorder="1"/>
    <xf numFmtId="0" fontId="3" fillId="0" borderId="0" xfId="0" applyFont="1" applyFill="1" applyAlignment="1" applyProtection="1">
      <alignment horizontal="center" wrapText="1"/>
    </xf>
    <xf numFmtId="3" fontId="2" fillId="0" borderId="4" xfId="0" applyNumberFormat="1" applyFont="1" applyBorder="1" applyAlignment="1"/>
    <xf numFmtId="164" fontId="2" fillId="0" borderId="4" xfId="0" applyNumberFormat="1" applyFont="1" applyBorder="1" applyAlignment="1"/>
    <xf numFmtId="3" fontId="2" fillId="0" borderId="3" xfId="0" applyNumberFormat="1" applyFont="1" applyBorder="1" applyAlignment="1"/>
    <xf numFmtId="0" fontId="0" fillId="0" borderId="2" xfId="0" applyFont="1" applyFill="1" applyBorder="1"/>
    <xf numFmtId="165" fontId="4" fillId="0" borderId="3" xfId="0" applyNumberFormat="1" applyFont="1" applyFill="1" applyBorder="1" applyAlignment="1" applyProtection="1">
      <alignment horizontal="right"/>
    </xf>
    <xf numFmtId="3" fontId="0" fillId="0" borderId="4" xfId="0" applyNumberFormat="1" applyFont="1" applyBorder="1"/>
    <xf numFmtId="3" fontId="4" fillId="0" borderId="3" xfId="0" applyNumberFormat="1" applyFont="1" applyFill="1" applyBorder="1" applyAlignment="1" applyProtection="1">
      <alignment horizontal="right"/>
    </xf>
    <xf numFmtId="3" fontId="0" fillId="0" borderId="3" xfId="0" applyNumberFormat="1" applyFont="1" applyBorder="1"/>
    <xf numFmtId="3" fontId="0" fillId="0" borderId="4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 applyProtection="1">
      <alignment horizontal="right"/>
    </xf>
    <xf numFmtId="0" fontId="0" fillId="0" borderId="5" xfId="0" applyFont="1" applyBorder="1"/>
    <xf numFmtId="0" fontId="0" fillId="0" borderId="6" xfId="0" applyFont="1" applyBorder="1"/>
    <xf numFmtId="49" fontId="0" fillId="0" borderId="0" xfId="0" applyNumberFormat="1" applyFont="1" applyFill="1" applyBorder="1"/>
    <xf numFmtId="0" fontId="0" fillId="0" borderId="0" xfId="0" applyFont="1" applyFill="1"/>
    <xf numFmtId="0" fontId="6" fillId="2" borderId="7" xfId="0" applyFont="1" applyFill="1" applyBorder="1" applyAlignment="1" applyProtection="1">
      <alignment horizontal="center" vertical="center" wrapText="1"/>
    </xf>
    <xf numFmtId="3" fontId="0" fillId="0" borderId="0" xfId="0" applyNumberFormat="1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23.7109375" style="1" customWidth="1"/>
    <col min="2" max="2" width="9.7109375" style="1" customWidth="1"/>
    <col min="3" max="3" width="10.85546875" style="1" customWidth="1"/>
    <col min="4" max="5" width="9.7109375" style="1" customWidth="1"/>
    <col min="6" max="6" width="11" style="1" customWidth="1"/>
    <col min="7" max="7" width="12.7109375" style="1" customWidth="1"/>
    <col min="8" max="8" width="11" style="1" customWidth="1"/>
    <col min="9" max="16384" width="11.42578125" style="1"/>
  </cols>
  <sheetData>
    <row r="1" spans="1:9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</row>
    <row r="2" spans="1:9" ht="15" customHeight="1" x14ac:dyDescent="0.2">
      <c r="A2" s="22" t="s">
        <v>54</v>
      </c>
      <c r="B2" s="22"/>
      <c r="C2" s="22"/>
      <c r="D2" s="22"/>
      <c r="E2" s="22"/>
      <c r="F2" s="22"/>
      <c r="G2" s="22"/>
      <c r="H2" s="22"/>
    </row>
    <row r="3" spans="1:9" ht="9.9499999999999993" customHeight="1" x14ac:dyDescent="0.2"/>
    <row r="4" spans="1:9" ht="18" customHeight="1" x14ac:dyDescent="0.2">
      <c r="A4" s="23" t="s">
        <v>1</v>
      </c>
      <c r="B4" s="23" t="s">
        <v>2</v>
      </c>
      <c r="C4" s="23"/>
      <c r="D4" s="23"/>
      <c r="E4" s="23"/>
      <c r="F4" s="23"/>
      <c r="G4" s="23"/>
      <c r="H4" s="27"/>
    </row>
    <row r="5" spans="1:9" ht="18" customHeight="1" x14ac:dyDescent="0.2">
      <c r="A5" s="24"/>
      <c r="B5" s="23" t="s">
        <v>3</v>
      </c>
      <c r="C5" s="23" t="s">
        <v>4</v>
      </c>
      <c r="D5" s="23" t="s">
        <v>5</v>
      </c>
      <c r="E5" s="24"/>
      <c r="F5" s="24" t="s">
        <v>6</v>
      </c>
      <c r="G5" s="24"/>
      <c r="H5" s="28"/>
    </row>
    <row r="6" spans="1:9" ht="30" customHeight="1" x14ac:dyDescent="0.2">
      <c r="A6" s="24"/>
      <c r="B6" s="23"/>
      <c r="C6" s="23"/>
      <c r="D6" s="18" t="s">
        <v>7</v>
      </c>
      <c r="E6" s="18" t="s">
        <v>8</v>
      </c>
      <c r="F6" s="18" t="s">
        <v>9</v>
      </c>
      <c r="G6" s="18" t="s">
        <v>10</v>
      </c>
      <c r="H6" s="29" t="s">
        <v>11</v>
      </c>
    </row>
    <row r="7" spans="1:9" ht="24" customHeight="1" x14ac:dyDescent="0.2">
      <c r="A7" s="3" t="s">
        <v>12</v>
      </c>
      <c r="B7" s="4">
        <f t="shared" ref="B7:H7" si="0">SUM(B8:B42)</f>
        <v>53815</v>
      </c>
      <c r="C7" s="5">
        <f t="shared" si="0"/>
        <v>100</v>
      </c>
      <c r="D7" s="4">
        <f t="shared" si="0"/>
        <v>21647</v>
      </c>
      <c r="E7" s="4">
        <f t="shared" si="0"/>
        <v>32168</v>
      </c>
      <c r="F7" s="4">
        <f t="shared" si="0"/>
        <v>29913</v>
      </c>
      <c r="G7" s="4">
        <f t="shared" si="0"/>
        <v>725</v>
      </c>
      <c r="H7" s="6">
        <f t="shared" si="0"/>
        <v>23177</v>
      </c>
      <c r="I7" s="19"/>
    </row>
    <row r="8" spans="1:9" ht="15" customHeight="1" x14ac:dyDescent="0.2">
      <c r="A8" s="7" t="s">
        <v>13</v>
      </c>
      <c r="B8" s="4">
        <f>SUM(D8:E8)</f>
        <v>614</v>
      </c>
      <c r="C8" s="8">
        <f>SUM(B8/B7)*100</f>
        <v>1.1409458329462046</v>
      </c>
      <c r="D8" s="9">
        <v>108</v>
      </c>
      <c r="E8" s="9">
        <v>506</v>
      </c>
      <c r="F8" s="9">
        <v>357</v>
      </c>
      <c r="G8" s="10" t="s">
        <v>14</v>
      </c>
      <c r="H8" s="11">
        <v>257</v>
      </c>
      <c r="I8" s="19"/>
    </row>
    <row r="9" spans="1:9" ht="15" customHeight="1" x14ac:dyDescent="0.2">
      <c r="A9" s="7" t="s">
        <v>15</v>
      </c>
      <c r="B9" s="4">
        <f>SUM(D9:E9)</f>
        <v>1422</v>
      </c>
      <c r="C9" s="8">
        <f>SUM(B9/B7)*100</f>
        <v>2.6423859518721544</v>
      </c>
      <c r="D9" s="9">
        <v>608</v>
      </c>
      <c r="E9" s="9">
        <v>814</v>
      </c>
      <c r="F9" s="9">
        <v>503</v>
      </c>
      <c r="G9" s="10" t="s">
        <v>14</v>
      </c>
      <c r="H9" s="11">
        <v>919</v>
      </c>
      <c r="I9" s="19"/>
    </row>
    <row r="10" spans="1:9" ht="15" customHeight="1" x14ac:dyDescent="0.2">
      <c r="A10" s="7" t="s">
        <v>16</v>
      </c>
      <c r="B10" s="4">
        <f t="shared" ref="B10:B42" si="1">SUM(D10:E10)</f>
        <v>516</v>
      </c>
      <c r="C10" s="8">
        <f>SUM(B10/B7)*100</f>
        <v>0.95884047198736422</v>
      </c>
      <c r="D10" s="9">
        <v>399</v>
      </c>
      <c r="E10" s="9">
        <v>117</v>
      </c>
      <c r="F10" s="9">
        <v>128</v>
      </c>
      <c r="G10" s="10" t="s">
        <v>14</v>
      </c>
      <c r="H10" s="11">
        <v>388</v>
      </c>
      <c r="I10" s="19"/>
    </row>
    <row r="11" spans="1:9" ht="15" customHeight="1" x14ac:dyDescent="0.2">
      <c r="A11" s="7" t="s">
        <v>17</v>
      </c>
      <c r="B11" s="4">
        <f t="shared" si="1"/>
        <v>74</v>
      </c>
      <c r="C11" s="8">
        <f>SUM(B11/B7)*100</f>
        <v>0.13750812970361426</v>
      </c>
      <c r="D11" s="9">
        <v>45</v>
      </c>
      <c r="E11" s="9">
        <v>29</v>
      </c>
      <c r="F11" s="10">
        <v>36</v>
      </c>
      <c r="G11" s="10" t="s">
        <v>14</v>
      </c>
      <c r="H11" s="11">
        <v>38</v>
      </c>
      <c r="I11" s="19"/>
    </row>
    <row r="12" spans="1:9" ht="15" customHeight="1" x14ac:dyDescent="0.2">
      <c r="A12" s="7" t="s">
        <v>18</v>
      </c>
      <c r="B12" s="4">
        <f t="shared" si="1"/>
        <v>1013</v>
      </c>
      <c r="C12" s="8">
        <f>SUM(B12/B7)*100</f>
        <v>1.882374802564341</v>
      </c>
      <c r="D12" s="9">
        <v>539</v>
      </c>
      <c r="E12" s="9">
        <v>474</v>
      </c>
      <c r="F12" s="10">
        <v>724</v>
      </c>
      <c r="G12" s="10" t="s">
        <v>14</v>
      </c>
      <c r="H12" s="11">
        <v>289</v>
      </c>
      <c r="I12" s="19"/>
    </row>
    <row r="13" spans="1:9" ht="15" customHeight="1" x14ac:dyDescent="0.2">
      <c r="A13" s="7" t="s">
        <v>19</v>
      </c>
      <c r="B13" s="4">
        <f t="shared" si="1"/>
        <v>103</v>
      </c>
      <c r="C13" s="8">
        <f>SUM(B13/B7)*100</f>
        <v>0.19139645080367929</v>
      </c>
      <c r="D13" s="12">
        <v>30</v>
      </c>
      <c r="E13" s="9">
        <v>73</v>
      </c>
      <c r="F13" s="9">
        <v>100</v>
      </c>
      <c r="G13" s="10" t="s">
        <v>14</v>
      </c>
      <c r="H13" s="10">
        <v>3</v>
      </c>
      <c r="I13" s="19"/>
    </row>
    <row r="14" spans="1:9" ht="15" customHeight="1" x14ac:dyDescent="0.2">
      <c r="A14" s="7" t="s">
        <v>20</v>
      </c>
      <c r="B14" s="4">
        <f t="shared" si="1"/>
        <v>886</v>
      </c>
      <c r="C14" s="8">
        <f>SUM(B14/B7)*100</f>
        <v>1.6463811205054353</v>
      </c>
      <c r="D14" s="9">
        <v>717</v>
      </c>
      <c r="E14" s="9">
        <v>169</v>
      </c>
      <c r="F14" s="9">
        <v>311</v>
      </c>
      <c r="G14" s="10" t="s">
        <v>14</v>
      </c>
      <c r="H14" s="11">
        <v>575</v>
      </c>
      <c r="I14" s="19"/>
    </row>
    <row r="15" spans="1:9" ht="15" customHeight="1" x14ac:dyDescent="0.2">
      <c r="A15" s="7" t="s">
        <v>21</v>
      </c>
      <c r="B15" s="4">
        <f t="shared" si="1"/>
        <v>147</v>
      </c>
      <c r="C15" s="8">
        <f>SUM(B15/B7)*100</f>
        <v>0.27315804143826072</v>
      </c>
      <c r="D15" s="10" t="s">
        <v>22</v>
      </c>
      <c r="E15" s="9">
        <v>147</v>
      </c>
      <c r="F15" s="9">
        <v>65</v>
      </c>
      <c r="G15" s="10" t="s">
        <v>14</v>
      </c>
      <c r="H15" s="11">
        <v>82</v>
      </c>
      <c r="I15" s="19"/>
    </row>
    <row r="16" spans="1:9" ht="15" customHeight="1" x14ac:dyDescent="0.2">
      <c r="A16" s="7" t="s">
        <v>23</v>
      </c>
      <c r="B16" s="4">
        <f>SUM(D16:E16)</f>
        <v>1310</v>
      </c>
      <c r="C16" s="8">
        <f>SUM(B16/B7)*100</f>
        <v>2.4342655393477655</v>
      </c>
      <c r="D16" s="9">
        <v>547</v>
      </c>
      <c r="E16" s="9">
        <v>763</v>
      </c>
      <c r="F16" s="9">
        <v>789</v>
      </c>
      <c r="G16" s="10" t="s">
        <v>14</v>
      </c>
      <c r="H16" s="11">
        <v>521</v>
      </c>
      <c r="I16" s="19"/>
    </row>
    <row r="17" spans="1:9" ht="15" customHeight="1" x14ac:dyDescent="0.2">
      <c r="A17" s="7" t="s">
        <v>24</v>
      </c>
      <c r="B17" s="4">
        <f t="shared" si="1"/>
        <v>1689</v>
      </c>
      <c r="C17" s="8">
        <f>SUM(B17/B7)*100</f>
        <v>3.1385301495865465</v>
      </c>
      <c r="D17" s="9">
        <v>241</v>
      </c>
      <c r="E17" s="9">
        <v>1448</v>
      </c>
      <c r="F17" s="9">
        <v>1466</v>
      </c>
      <c r="G17" s="10" t="s">
        <v>14</v>
      </c>
      <c r="H17" s="11">
        <v>223</v>
      </c>
      <c r="I17" s="19"/>
    </row>
    <row r="18" spans="1:9" ht="15" customHeight="1" x14ac:dyDescent="0.2">
      <c r="A18" s="7" t="s">
        <v>25</v>
      </c>
      <c r="B18" s="4">
        <f t="shared" si="1"/>
        <v>2194</v>
      </c>
      <c r="C18" s="8">
        <f>SUM(B18/B7)*100</f>
        <v>4.0769302239152649</v>
      </c>
      <c r="D18" s="9">
        <v>1003</v>
      </c>
      <c r="E18" s="9">
        <v>1191</v>
      </c>
      <c r="F18" s="9">
        <v>1136</v>
      </c>
      <c r="G18" s="10" t="s">
        <v>14</v>
      </c>
      <c r="H18" s="11">
        <v>1058</v>
      </c>
      <c r="I18" s="19"/>
    </row>
    <row r="19" spans="1:9" ht="15" customHeight="1" x14ac:dyDescent="0.2">
      <c r="A19" s="7" t="s">
        <v>26</v>
      </c>
      <c r="B19" s="4">
        <f t="shared" si="1"/>
        <v>896</v>
      </c>
      <c r="C19" s="8">
        <f>SUM(B19/B7)*100</f>
        <v>1.6649633001951127</v>
      </c>
      <c r="D19" s="9">
        <v>481</v>
      </c>
      <c r="E19" s="9">
        <v>415</v>
      </c>
      <c r="F19" s="13" t="s">
        <v>22</v>
      </c>
      <c r="G19" s="11">
        <v>151</v>
      </c>
      <c r="H19" s="11">
        <v>745</v>
      </c>
      <c r="I19" s="19"/>
    </row>
    <row r="20" spans="1:9" ht="15" customHeight="1" x14ac:dyDescent="0.2">
      <c r="A20" s="7" t="s">
        <v>27</v>
      </c>
      <c r="B20" s="4">
        <f t="shared" si="1"/>
        <v>13940</v>
      </c>
      <c r="C20" s="8">
        <f>SUM(B20/B7)*100</f>
        <v>25.903558487410571</v>
      </c>
      <c r="D20" s="9">
        <v>6578</v>
      </c>
      <c r="E20" s="9">
        <v>7362</v>
      </c>
      <c r="F20" s="9">
        <v>6684</v>
      </c>
      <c r="G20" s="10" t="s">
        <v>14</v>
      </c>
      <c r="H20" s="11">
        <v>7256</v>
      </c>
      <c r="I20" s="19"/>
    </row>
    <row r="21" spans="1:9" ht="15" customHeight="1" x14ac:dyDescent="0.2">
      <c r="A21" s="7" t="s">
        <v>28</v>
      </c>
      <c r="B21" s="4">
        <f t="shared" si="1"/>
        <v>883</v>
      </c>
      <c r="C21" s="8">
        <f>SUM(B21/B7)*100</f>
        <v>1.6408064665985318</v>
      </c>
      <c r="D21" s="9">
        <v>275</v>
      </c>
      <c r="E21" s="9">
        <v>608</v>
      </c>
      <c r="F21" s="9">
        <v>694</v>
      </c>
      <c r="G21" s="10" t="s">
        <v>14</v>
      </c>
      <c r="H21" s="11">
        <v>189</v>
      </c>
      <c r="I21" s="19"/>
    </row>
    <row r="22" spans="1:9" ht="15" customHeight="1" x14ac:dyDescent="0.2">
      <c r="A22" s="7" t="s">
        <v>29</v>
      </c>
      <c r="B22" s="4">
        <f t="shared" si="1"/>
        <v>3955</v>
      </c>
      <c r="C22" s="8">
        <f>SUM(B22/B7)*100</f>
        <v>7.349252067267491</v>
      </c>
      <c r="D22" s="9">
        <v>1351</v>
      </c>
      <c r="E22" s="9">
        <v>2604</v>
      </c>
      <c r="F22" s="9">
        <v>3121</v>
      </c>
      <c r="G22" s="10" t="s">
        <v>14</v>
      </c>
      <c r="H22" s="11">
        <v>834</v>
      </c>
      <c r="I22" s="19"/>
    </row>
    <row r="23" spans="1:9" ht="15" customHeight="1" x14ac:dyDescent="0.2">
      <c r="A23" s="7" t="s">
        <v>30</v>
      </c>
      <c r="B23" s="4">
        <f t="shared" si="1"/>
        <v>934</v>
      </c>
      <c r="C23" s="8">
        <f>SUM(B23/B7)*100</f>
        <v>1.7355755830158877</v>
      </c>
      <c r="D23" s="9">
        <v>484</v>
      </c>
      <c r="E23" s="9">
        <v>450</v>
      </c>
      <c r="F23" s="9">
        <v>96</v>
      </c>
      <c r="G23" s="10" t="s">
        <v>14</v>
      </c>
      <c r="H23" s="11">
        <v>838</v>
      </c>
      <c r="I23" s="19"/>
    </row>
    <row r="24" spans="1:9" ht="15" customHeight="1" x14ac:dyDescent="0.2">
      <c r="A24" s="7" t="s">
        <v>31</v>
      </c>
      <c r="B24" s="4">
        <f t="shared" si="1"/>
        <v>1076</v>
      </c>
      <c r="C24" s="8">
        <f>SUM(B24/B7)*100</f>
        <v>1.9994425346093099</v>
      </c>
      <c r="D24" s="10" t="s">
        <v>22</v>
      </c>
      <c r="E24" s="9">
        <v>1076</v>
      </c>
      <c r="F24" s="9">
        <v>647</v>
      </c>
      <c r="G24" s="10" t="s">
        <v>14</v>
      </c>
      <c r="H24" s="11">
        <v>429</v>
      </c>
      <c r="I24" s="19"/>
    </row>
    <row r="25" spans="1:9" ht="15" customHeight="1" x14ac:dyDescent="0.2">
      <c r="A25" s="7" t="s">
        <v>32</v>
      </c>
      <c r="B25" s="4">
        <f t="shared" si="1"/>
        <v>188</v>
      </c>
      <c r="C25" s="8">
        <f>SUM(B25/B7)*100</f>
        <v>0.34934497816593885</v>
      </c>
      <c r="D25" s="10" t="s">
        <v>22</v>
      </c>
      <c r="E25" s="9">
        <v>188</v>
      </c>
      <c r="F25" s="9">
        <v>37</v>
      </c>
      <c r="G25" s="10" t="s">
        <v>14</v>
      </c>
      <c r="H25" s="11">
        <v>151</v>
      </c>
      <c r="I25" s="19"/>
    </row>
    <row r="26" spans="1:9" ht="15" customHeight="1" x14ac:dyDescent="0.2">
      <c r="A26" s="7" t="s">
        <v>33</v>
      </c>
      <c r="B26" s="4">
        <f t="shared" si="1"/>
        <v>1483</v>
      </c>
      <c r="C26" s="8">
        <f>SUM(B26/B7)*100</f>
        <v>2.7557372479791882</v>
      </c>
      <c r="D26" s="10" t="s">
        <v>14</v>
      </c>
      <c r="E26" s="9">
        <v>1483</v>
      </c>
      <c r="F26" s="9">
        <v>905</v>
      </c>
      <c r="G26" s="10" t="s">
        <v>14</v>
      </c>
      <c r="H26" s="11">
        <v>578</v>
      </c>
      <c r="I26" s="19"/>
    </row>
    <row r="27" spans="1:9" ht="15" customHeight="1" x14ac:dyDescent="0.2">
      <c r="A27" s="7" t="s">
        <v>34</v>
      </c>
      <c r="B27" s="4">
        <f t="shared" si="1"/>
        <v>1259</v>
      </c>
      <c r="C27" s="8">
        <f>SUM(B27/B7)*100</f>
        <v>2.3394964229304098</v>
      </c>
      <c r="D27" s="9">
        <v>876</v>
      </c>
      <c r="E27" s="9">
        <v>383</v>
      </c>
      <c r="F27" s="9">
        <v>742</v>
      </c>
      <c r="G27" s="10" t="s">
        <v>14</v>
      </c>
      <c r="H27" s="11">
        <v>517</v>
      </c>
      <c r="I27" s="19"/>
    </row>
    <row r="28" spans="1:9" ht="15" customHeight="1" x14ac:dyDescent="0.2">
      <c r="A28" s="7" t="s">
        <v>35</v>
      </c>
      <c r="B28" s="4">
        <f t="shared" si="1"/>
        <v>1654</v>
      </c>
      <c r="C28" s="8">
        <f>SUM(B28/B7)*100</f>
        <v>3.0734925206726751</v>
      </c>
      <c r="D28" s="9">
        <v>605</v>
      </c>
      <c r="E28" s="9">
        <v>1049</v>
      </c>
      <c r="F28" s="9">
        <v>963</v>
      </c>
      <c r="G28" s="10" t="s">
        <v>14</v>
      </c>
      <c r="H28" s="11">
        <v>691</v>
      </c>
      <c r="I28" s="19"/>
    </row>
    <row r="29" spans="1:9" ht="15" customHeight="1" x14ac:dyDescent="0.2">
      <c r="A29" s="7" t="s">
        <v>36</v>
      </c>
      <c r="B29" s="4">
        <f t="shared" si="1"/>
        <v>832</v>
      </c>
      <c r="C29" s="8">
        <f>SUM(B29/B7)*100</f>
        <v>1.5460373501811762</v>
      </c>
      <c r="D29" s="10" t="s">
        <v>22</v>
      </c>
      <c r="E29" s="9">
        <v>832</v>
      </c>
      <c r="F29" s="9">
        <v>207</v>
      </c>
      <c r="G29" s="10" t="s">
        <v>22</v>
      </c>
      <c r="H29" s="11">
        <v>625</v>
      </c>
      <c r="I29" s="19"/>
    </row>
    <row r="30" spans="1:9" ht="15" customHeight="1" x14ac:dyDescent="0.2">
      <c r="A30" s="7" t="s">
        <v>37</v>
      </c>
      <c r="B30" s="4">
        <f t="shared" si="1"/>
        <v>160</v>
      </c>
      <c r="C30" s="8">
        <f>SUM(B30/B7)*100</f>
        <v>0.29731487503484161</v>
      </c>
      <c r="D30" s="9">
        <v>98</v>
      </c>
      <c r="E30" s="9">
        <v>62</v>
      </c>
      <c r="F30" s="10" t="s">
        <v>22</v>
      </c>
      <c r="G30" s="11">
        <v>46</v>
      </c>
      <c r="H30" s="11">
        <v>114</v>
      </c>
      <c r="I30" s="19"/>
    </row>
    <row r="31" spans="1:9" ht="15" customHeight="1" x14ac:dyDescent="0.2">
      <c r="A31" s="7" t="s">
        <v>38</v>
      </c>
      <c r="B31" s="4">
        <f t="shared" si="1"/>
        <v>281</v>
      </c>
      <c r="C31" s="8">
        <f>SUM(B31/B7)*100</f>
        <v>0.52215924927994051</v>
      </c>
      <c r="D31" s="9">
        <v>107</v>
      </c>
      <c r="E31" s="9">
        <v>174</v>
      </c>
      <c r="F31" s="9">
        <v>125</v>
      </c>
      <c r="G31" s="10" t="s">
        <v>14</v>
      </c>
      <c r="H31" s="11">
        <v>156</v>
      </c>
      <c r="I31" s="19"/>
    </row>
    <row r="32" spans="1:9" ht="15" customHeight="1" x14ac:dyDescent="0.2">
      <c r="A32" s="7" t="s">
        <v>39</v>
      </c>
      <c r="B32" s="4">
        <f t="shared" si="1"/>
        <v>1022</v>
      </c>
      <c r="C32" s="8">
        <f>SUM(B32/B7)*100</f>
        <v>1.8990987642850505</v>
      </c>
      <c r="D32" s="9">
        <v>312</v>
      </c>
      <c r="E32" s="9">
        <v>710</v>
      </c>
      <c r="F32" s="9">
        <v>945</v>
      </c>
      <c r="G32" s="10" t="s">
        <v>14</v>
      </c>
      <c r="H32" s="11">
        <v>77</v>
      </c>
      <c r="I32" s="19"/>
    </row>
    <row r="33" spans="1:9" ht="15" customHeight="1" x14ac:dyDescent="0.2">
      <c r="A33" s="7" t="s">
        <v>40</v>
      </c>
      <c r="B33" s="4">
        <f t="shared" si="1"/>
        <v>791</v>
      </c>
      <c r="C33" s="8">
        <f>SUM(B33/B7)*100</f>
        <v>1.4698504134534982</v>
      </c>
      <c r="D33" s="9">
        <v>449</v>
      </c>
      <c r="E33" s="9">
        <v>342</v>
      </c>
      <c r="F33" s="10" t="s">
        <v>22</v>
      </c>
      <c r="G33" s="11">
        <v>528</v>
      </c>
      <c r="H33" s="11">
        <v>263</v>
      </c>
      <c r="I33" s="19"/>
    </row>
    <row r="34" spans="1:9" ht="15" customHeight="1" x14ac:dyDescent="0.2">
      <c r="A34" s="7" t="s">
        <v>41</v>
      </c>
      <c r="B34" s="4">
        <f t="shared" si="1"/>
        <v>1303</v>
      </c>
      <c r="C34" s="8">
        <f>SUM(B34/B7)*100</f>
        <v>2.4212580135649913</v>
      </c>
      <c r="D34" s="9">
        <v>568</v>
      </c>
      <c r="E34" s="9">
        <v>735</v>
      </c>
      <c r="F34" s="9">
        <v>926</v>
      </c>
      <c r="G34" s="10" t="s">
        <v>14</v>
      </c>
      <c r="H34" s="11">
        <v>377</v>
      </c>
      <c r="I34" s="19"/>
    </row>
    <row r="35" spans="1:9" ht="15" customHeight="1" x14ac:dyDescent="0.2">
      <c r="A35" s="7" t="s">
        <v>42</v>
      </c>
      <c r="B35" s="4">
        <f t="shared" si="1"/>
        <v>577</v>
      </c>
      <c r="C35" s="8">
        <f>SUM(B35/B7)*100</f>
        <v>1.0721917680943973</v>
      </c>
      <c r="D35" s="9">
        <v>252</v>
      </c>
      <c r="E35" s="9">
        <v>325</v>
      </c>
      <c r="F35" s="10">
        <v>245</v>
      </c>
      <c r="G35" s="10" t="s">
        <v>14</v>
      </c>
      <c r="H35" s="11">
        <v>332</v>
      </c>
      <c r="I35" s="19"/>
    </row>
    <row r="36" spans="1:9" ht="15" customHeight="1" x14ac:dyDescent="0.2">
      <c r="A36" s="7" t="s">
        <v>55</v>
      </c>
      <c r="B36" s="4">
        <f t="shared" si="1"/>
        <v>112</v>
      </c>
      <c r="C36" s="8">
        <f>SUM(B36/B7)*100</f>
        <v>0.20812041252438909</v>
      </c>
      <c r="D36" s="9">
        <v>58</v>
      </c>
      <c r="E36" s="9">
        <v>54</v>
      </c>
      <c r="F36" s="10">
        <v>32</v>
      </c>
      <c r="G36" s="10" t="s">
        <v>14</v>
      </c>
      <c r="H36" s="11">
        <v>80</v>
      </c>
      <c r="I36" s="19"/>
    </row>
    <row r="37" spans="1:9" ht="15" customHeight="1" x14ac:dyDescent="0.2">
      <c r="A37" s="7" t="s">
        <v>43</v>
      </c>
      <c r="B37" s="4">
        <f t="shared" si="1"/>
        <v>1911</v>
      </c>
      <c r="C37" s="8">
        <f>SUM(B37/B7)*100</f>
        <v>3.5510545386973895</v>
      </c>
      <c r="D37" s="9">
        <v>655</v>
      </c>
      <c r="E37" s="9">
        <v>1256</v>
      </c>
      <c r="F37" s="9">
        <v>575</v>
      </c>
      <c r="G37" s="10" t="s">
        <v>14</v>
      </c>
      <c r="H37" s="11">
        <v>1336</v>
      </c>
      <c r="I37" s="19"/>
    </row>
    <row r="38" spans="1:9" ht="15" customHeight="1" x14ac:dyDescent="0.2">
      <c r="A38" s="7" t="s">
        <v>44</v>
      </c>
      <c r="B38" s="4">
        <f t="shared" si="1"/>
        <v>2785</v>
      </c>
      <c r="C38" s="8">
        <f>SUM(B38/B7)*100</f>
        <v>5.1751370435752113</v>
      </c>
      <c r="D38" s="12">
        <v>1587</v>
      </c>
      <c r="E38" s="9">
        <v>1198</v>
      </c>
      <c r="F38" s="9">
        <v>2502</v>
      </c>
      <c r="G38" s="10" t="s">
        <v>14</v>
      </c>
      <c r="H38" s="11">
        <v>283</v>
      </c>
      <c r="I38" s="19"/>
    </row>
    <row r="39" spans="1:9" ht="15" customHeight="1" x14ac:dyDescent="0.2">
      <c r="A39" s="7" t="s">
        <v>45</v>
      </c>
      <c r="B39" s="4">
        <f t="shared" si="1"/>
        <v>766</v>
      </c>
      <c r="C39" s="8">
        <f>SUM(B39/B7)*100</f>
        <v>1.423394964229304</v>
      </c>
      <c r="D39" s="12">
        <v>104</v>
      </c>
      <c r="E39" s="9">
        <v>662</v>
      </c>
      <c r="F39" s="9">
        <v>651</v>
      </c>
      <c r="G39" s="10" t="s">
        <v>14</v>
      </c>
      <c r="H39" s="11">
        <v>115</v>
      </c>
      <c r="I39" s="19"/>
    </row>
    <row r="40" spans="1:9" ht="15" customHeight="1" x14ac:dyDescent="0.2">
      <c r="A40" s="7" t="s">
        <v>46</v>
      </c>
      <c r="B40" s="4">
        <f t="shared" si="1"/>
        <v>324</v>
      </c>
      <c r="C40" s="8">
        <f>SUM(B40/B7)*100</f>
        <v>0.60206262194555427</v>
      </c>
      <c r="D40" s="9">
        <v>149</v>
      </c>
      <c r="E40" s="9">
        <v>175</v>
      </c>
      <c r="F40" s="9">
        <v>54</v>
      </c>
      <c r="G40" s="10" t="s">
        <v>14</v>
      </c>
      <c r="H40" s="11">
        <v>270</v>
      </c>
      <c r="I40" s="19"/>
    </row>
    <row r="41" spans="1:9" ht="15" customHeight="1" x14ac:dyDescent="0.2">
      <c r="A41" s="7" t="s">
        <v>47</v>
      </c>
      <c r="B41" s="4">
        <f t="shared" si="1"/>
        <v>1849</v>
      </c>
      <c r="C41" s="8">
        <f>SUM(B41/B7)*100</f>
        <v>3.4358450246213881</v>
      </c>
      <c r="D41" s="10">
        <v>394</v>
      </c>
      <c r="E41" s="9">
        <v>1455</v>
      </c>
      <c r="F41" s="9">
        <v>1166</v>
      </c>
      <c r="G41" s="10" t="s">
        <v>14</v>
      </c>
      <c r="H41" s="11">
        <v>683</v>
      </c>
      <c r="I41" s="19"/>
    </row>
    <row r="42" spans="1:9" ht="15" customHeight="1" x14ac:dyDescent="0.2">
      <c r="A42" s="7" t="s">
        <v>48</v>
      </c>
      <c r="B42" s="4">
        <f t="shared" si="1"/>
        <v>4866</v>
      </c>
      <c r="C42" s="8">
        <f>SUM(B42/B7)*100</f>
        <v>9.0420886369971196</v>
      </c>
      <c r="D42" s="9">
        <v>2027</v>
      </c>
      <c r="E42" s="9">
        <v>2839</v>
      </c>
      <c r="F42" s="9">
        <v>2981</v>
      </c>
      <c r="G42" s="10" t="s">
        <v>14</v>
      </c>
      <c r="H42" s="11">
        <v>1885</v>
      </c>
      <c r="I42" s="19"/>
    </row>
    <row r="43" spans="1:9" ht="6" customHeight="1" x14ac:dyDescent="0.2">
      <c r="B43" s="14"/>
      <c r="C43" s="14"/>
      <c r="D43" s="14"/>
      <c r="E43" s="14"/>
      <c r="F43" s="14"/>
      <c r="G43" s="15"/>
      <c r="H43" s="15"/>
      <c r="I43" s="19"/>
    </row>
    <row r="44" spans="1:9" ht="6" customHeight="1" x14ac:dyDescent="0.2">
      <c r="A44" s="2"/>
    </row>
    <row r="45" spans="1:9" ht="15" customHeight="1" x14ac:dyDescent="0.2">
      <c r="A45" s="25" t="s">
        <v>49</v>
      </c>
      <c r="B45" s="25"/>
      <c r="C45" s="25"/>
      <c r="D45" s="25"/>
      <c r="E45" s="25"/>
      <c r="F45" s="25"/>
      <c r="G45" s="25"/>
      <c r="H45" s="25"/>
    </row>
    <row r="46" spans="1:9" ht="15" customHeight="1" x14ac:dyDescent="0.2">
      <c r="A46" s="25" t="s">
        <v>50</v>
      </c>
      <c r="B46" s="25"/>
      <c r="C46" s="25"/>
      <c r="D46" s="25"/>
      <c r="E46" s="25"/>
      <c r="F46" s="25"/>
      <c r="G46" s="25"/>
      <c r="H46" s="25"/>
    </row>
    <row r="47" spans="1:9" ht="15" customHeight="1" x14ac:dyDescent="0.2">
      <c r="A47" s="25" t="s">
        <v>51</v>
      </c>
      <c r="B47" s="25"/>
      <c r="C47" s="25"/>
      <c r="D47" s="25"/>
      <c r="E47" s="25"/>
      <c r="F47" s="25"/>
      <c r="G47" s="25"/>
      <c r="H47" s="25"/>
    </row>
    <row r="48" spans="1:9" ht="15" customHeight="1" x14ac:dyDescent="0.2">
      <c r="A48" s="26" t="s">
        <v>52</v>
      </c>
      <c r="B48" s="26"/>
      <c r="C48" s="26"/>
      <c r="D48" s="26"/>
      <c r="E48" s="26"/>
      <c r="F48" s="26"/>
      <c r="G48" s="26"/>
      <c r="H48" s="26"/>
    </row>
    <row r="49" spans="1:8" ht="15" customHeight="1" x14ac:dyDescent="0.2">
      <c r="A49" s="16" t="s">
        <v>53</v>
      </c>
    </row>
    <row r="50" spans="1:8" s="17" customFormat="1" ht="15" customHeight="1" x14ac:dyDescent="0.2">
      <c r="A50" s="20" t="s">
        <v>56</v>
      </c>
      <c r="B50" s="21"/>
      <c r="C50" s="21"/>
      <c r="D50" s="21"/>
      <c r="E50" s="21"/>
      <c r="F50" s="21"/>
      <c r="G50" s="21"/>
      <c r="H50" s="21"/>
    </row>
    <row r="52" spans="1:8" ht="9.9499999999999993" customHeight="1" x14ac:dyDescent="0.2"/>
  </sheetData>
  <mergeCells count="13">
    <mergeCell ref="A50:H50"/>
    <mergeCell ref="A1:H1"/>
    <mergeCell ref="A2:H2"/>
    <mergeCell ref="A4:A6"/>
    <mergeCell ref="B4:H4"/>
    <mergeCell ref="B5:B6"/>
    <mergeCell ref="C5:C6"/>
    <mergeCell ref="D5:E5"/>
    <mergeCell ref="F5:H5"/>
    <mergeCell ref="A45:H45"/>
    <mergeCell ref="A46:H46"/>
    <mergeCell ref="A47:H47"/>
    <mergeCell ref="A48:H48"/>
  </mergeCells>
  <printOptions horizontalCentered="1"/>
  <pageMargins left="0.74803149606299213" right="0.74803149606299213" top="0.98425196850393704" bottom="0.98425196850393704" header="0" footer="0"/>
  <pageSetup scale="89" orientation="portrait" r:id="rId1"/>
  <headerFooter alignWithMargins="0"/>
  <ignoredErrors>
    <ignoredError sqref="B8:B38 B39:B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2026-08-21T13:37:42Z</cp:lastPrinted>
  <dcterms:created xsi:type="dcterms:W3CDTF">2026-02-19T20:48:54Z</dcterms:created>
  <dcterms:modified xsi:type="dcterms:W3CDTF">2026-08-21T13:38:03Z</dcterms:modified>
</cp:coreProperties>
</file>