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EPT_ESTADISTICA\SOCIALES\Boletines 2018\SALUD 2018\"/>
    </mc:Choice>
  </mc:AlternateContent>
  <bookViews>
    <workbookView xWindow="-165" yWindow="5985" windowWidth="17400" windowHeight="6060" tabRatio="969"/>
  </bookViews>
  <sheets>
    <sheet name="Cuadro 22." sheetId="55" r:id="rId1"/>
  </sheets>
  <definedNames>
    <definedName name="_xlnm.Print_Area" localSheetId="0">'Cuadro 22.'!$A$1:$E$66</definedName>
  </definedNames>
  <calcPr calcId="152511"/>
</workbook>
</file>

<file path=xl/calcChain.xml><?xml version="1.0" encoding="utf-8"?>
<calcChain xmlns="http://schemas.openxmlformats.org/spreadsheetml/2006/main">
  <c r="B60" i="55" l="1"/>
  <c r="B25" i="55" l="1"/>
  <c r="E28" i="55" l="1"/>
  <c r="D28" i="55"/>
  <c r="B32" i="55"/>
  <c r="B26" i="55"/>
  <c r="B23" i="55"/>
  <c r="E36" i="55"/>
  <c r="D36" i="55"/>
  <c r="B38" i="55"/>
  <c r="B31" i="55"/>
  <c r="B15" i="55"/>
  <c r="B51" i="55"/>
  <c r="B27" i="55"/>
  <c r="B22" i="55"/>
  <c r="B21" i="55"/>
  <c r="B20" i="55"/>
  <c r="B19" i="55"/>
  <c r="B18" i="55"/>
  <c r="B17" i="55"/>
  <c r="B16" i="55"/>
  <c r="B14" i="55"/>
  <c r="B13" i="55"/>
  <c r="B59" i="55"/>
  <c r="B58" i="55"/>
  <c r="B56" i="55"/>
  <c r="B55" i="55"/>
  <c r="B53" i="55"/>
  <c r="B52" i="55"/>
  <c r="B50" i="55"/>
  <c r="B49" i="55"/>
  <c r="B48" i="55"/>
  <c r="B47" i="55"/>
  <c r="B46" i="55"/>
  <c r="B45" i="55"/>
  <c r="B44" i="55"/>
  <c r="B43" i="55"/>
  <c r="B42" i="55"/>
  <c r="B41" i="55"/>
  <c r="B40" i="55"/>
  <c r="B39" i="55"/>
  <c r="B37" i="55"/>
  <c r="B35" i="55"/>
  <c r="B34" i="55"/>
  <c r="B33" i="55"/>
  <c r="B30" i="55"/>
  <c r="B29" i="55"/>
  <c r="B54" i="55"/>
  <c r="B28" i="55" l="1"/>
  <c r="B36" i="55"/>
  <c r="E12" i="55"/>
  <c r="B57" i="55"/>
  <c r="D12" i="55" l="1"/>
  <c r="B12" i="55" l="1"/>
  <c r="C32" i="55" l="1"/>
  <c r="C25" i="55"/>
  <c r="C26" i="55"/>
  <c r="C23" i="55"/>
  <c r="C31" i="55"/>
  <c r="C38" i="55"/>
  <c r="C36" i="55"/>
  <c r="C51" i="55"/>
  <c r="C15" i="55"/>
  <c r="C60" i="55"/>
  <c r="C58" i="55"/>
  <c r="C55" i="55"/>
  <c r="C53" i="55"/>
  <c r="C50" i="55"/>
  <c r="C48" i="55"/>
  <c r="C46" i="55"/>
  <c r="C44" i="55"/>
  <c r="C42" i="55"/>
  <c r="C40" i="55"/>
  <c r="C37" i="55"/>
  <c r="C34" i="55"/>
  <c r="C29" i="55"/>
  <c r="C22" i="55"/>
  <c r="C20" i="55"/>
  <c r="C18" i="55"/>
  <c r="C16" i="55"/>
  <c r="C13" i="55"/>
  <c r="C59" i="55"/>
  <c r="C56" i="55"/>
  <c r="C54" i="55"/>
  <c r="C52" i="55"/>
  <c r="C49" i="55"/>
  <c r="C47" i="55"/>
  <c r="C45" i="55"/>
  <c r="C43" i="55"/>
  <c r="C41" i="55"/>
  <c r="C39" i="55"/>
  <c r="C35" i="55"/>
  <c r="C33" i="55"/>
  <c r="C30" i="55"/>
  <c r="C27" i="55"/>
  <c r="C21" i="55"/>
  <c r="C19" i="55"/>
  <c r="C17" i="55"/>
  <c r="C14" i="55"/>
  <c r="C57" i="55"/>
  <c r="C28" i="55"/>
  <c r="C12" i="55"/>
</calcChain>
</file>

<file path=xl/sharedStrings.xml><?xml version="1.0" encoding="utf-8"?>
<sst xmlns="http://schemas.openxmlformats.org/spreadsheetml/2006/main" count="63" uniqueCount="62">
  <si>
    <t>Sexo</t>
  </si>
  <si>
    <t>Servicio</t>
  </si>
  <si>
    <t>Total</t>
  </si>
  <si>
    <t xml:space="preserve"> Hombres</t>
  </si>
  <si>
    <t>(1)  Un paciente es incluido tantas veces como asista al consultorio.</t>
  </si>
  <si>
    <t>Mujeres</t>
  </si>
  <si>
    <t xml:space="preserve">Porcentaje </t>
  </si>
  <si>
    <t>Número</t>
  </si>
  <si>
    <t>Alergología……………………………………………………………………………..</t>
  </si>
  <si>
    <t>Anestesiología……………………………………………………………………………..</t>
  </si>
  <si>
    <t>Audiología (2)……………………………………………………………………………..</t>
  </si>
  <si>
    <t>Cardiología……………………………………………………………………………..</t>
  </si>
  <si>
    <t>Cardiovascular……………………………………………………………………………..</t>
  </si>
  <si>
    <t>Cirugía……………………………………………………………………………..</t>
  </si>
  <si>
    <t>Cirugía Plástica……………………………………………………………………………..</t>
  </si>
  <si>
    <t>Clínica de Coagelopatia……………………………………………………………………………..</t>
  </si>
  <si>
    <t>Dermatología……………………………………………………………………………..</t>
  </si>
  <si>
    <t>Endocrinología General……………………………………………………………………………..</t>
  </si>
  <si>
    <t xml:space="preserve">     Endocrinología……………………………………………………………………………..</t>
  </si>
  <si>
    <t xml:space="preserve">     Clínica de Diabetes……………………………………………………………………………..</t>
  </si>
  <si>
    <t>Fisioterapia……………………………………………………………………………..</t>
  </si>
  <si>
    <t>Foniatría……………………………………………………………………………..</t>
  </si>
  <si>
    <t>Gastroenterología……………………………………………………………………………..</t>
  </si>
  <si>
    <t>Hematología……………………………………………………………………………..</t>
  </si>
  <si>
    <t>Infectología……………………………………………………………………………..</t>
  </si>
  <si>
    <t>Medicina Física y Rehabilitación……………………………………………………………………………..</t>
  </si>
  <si>
    <t>Nefrología……………………………………………………………………………..</t>
  </si>
  <si>
    <t>Neonatología……………………………………………………………………………..</t>
  </si>
  <si>
    <t>Neumología……………………………………………………………………………..</t>
  </si>
  <si>
    <t>Neurocirugía……………………………………………………………………………..</t>
  </si>
  <si>
    <t>Neurología……………………………………………………………………………..</t>
  </si>
  <si>
    <t>Nutrición……………………………………………………………………………..</t>
  </si>
  <si>
    <t>Odontología……………………………………………………………………………..</t>
  </si>
  <si>
    <t>Oftalmología……………………………………………………………………………..</t>
  </si>
  <si>
    <t>Ortopedia……………………………………………………………………………..</t>
  </si>
  <si>
    <t>Otorrinolaringología……………………………………………………………………………..</t>
  </si>
  <si>
    <t>Pediatría General……………………………………………………………………………..</t>
  </si>
  <si>
    <t>Psicología……………………………………………………………………………..</t>
  </si>
  <si>
    <t>Reumatología……………………………………………………………………………..</t>
  </si>
  <si>
    <t>Salud Mental General……………………………………………………………………………..</t>
  </si>
  <si>
    <t>Urología……………………………………………………………………………..</t>
  </si>
  <si>
    <t>Otros (3)……………………………………………………………………………..</t>
  </si>
  <si>
    <t xml:space="preserve">  Cuadro 22.  CONSULTA EXTERNA EN EL HOSPITAL DEL NIÑO, POR SEXO, SEGÚN SERVICIO: </t>
  </si>
  <si>
    <t>AÑO 2018</t>
  </si>
  <si>
    <t>Oncología……………………………………………………………………………..</t>
  </si>
  <si>
    <t>Atención Paleativa……………………………………………………………………………..</t>
  </si>
  <si>
    <t xml:space="preserve">     Clínica de Sindrome de Down……………………………………………………………………………..</t>
  </si>
  <si>
    <t>Genética General……………………………………………………………………………..</t>
  </si>
  <si>
    <t xml:space="preserve">     Genética……………………………………………………………………………..</t>
  </si>
  <si>
    <t>Clínica de Hemoglobinopatía……………………………………………………………………………..</t>
  </si>
  <si>
    <t>Clínica V.I.H……………………………………………………………………………..</t>
  </si>
  <si>
    <t>Estimulación Temprana……………………………………………………………………………..</t>
  </si>
  <si>
    <t xml:space="preserve">(3)  Se refiere a los servicios de Clínica de Quemados, Interconsultas Pediátricas, Nutrología y otros. </t>
  </si>
  <si>
    <t>Clínica de Deficiencia de Glucosa-6-Fosfato</t>
  </si>
  <si>
    <t>Ginecología..…………………………………………………………………………..</t>
  </si>
  <si>
    <t>Urgencia Especializada..……………………………………………………………………………..</t>
  </si>
  <si>
    <t>(2)  Incluye Audiometría, Impedanciometría, Test de Burian, entre otros.</t>
  </si>
  <si>
    <t>Consulta externa (1)</t>
  </si>
  <si>
    <t xml:space="preserve">   Deshidrogenasa……………………………………………………………………………..</t>
  </si>
  <si>
    <t>0.0 Cuando la cantidad es menor a la mitad de la unidad o fracción decimal adoptada para la expresión del dato.</t>
  </si>
  <si>
    <t xml:space="preserve">                                                                TOTAL……………………………………………</t>
  </si>
  <si>
    <t>Cirugía Maxilofacial……………………………………………………………………………..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</si>
</sst>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8" xfId="0" applyFont="1" applyFill="1" applyBorder="1"/>
    <xf numFmtId="0" fontId="2" fillId="0" borderId="11" xfId="0" applyFont="1" applyFill="1" applyBorder="1"/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3" fontId="1" fillId="0" borderId="0" xfId="0" applyNumberFormat="1" applyFont="1"/>
    <xf numFmtId="0" fontId="3" fillId="0" borderId="0" xfId="0" applyFont="1" applyAlignment="1" applyProtection="1">
      <alignment horizontal="left"/>
    </xf>
    <xf numFmtId="0" fontId="3" fillId="0" borderId="0" xfId="0" applyFont="1"/>
    <xf numFmtId="3" fontId="4" fillId="0" borderId="9" xfId="0" applyNumberFormat="1" applyFont="1" applyFill="1" applyBorder="1" applyAlignment="1" applyProtection="1">
      <alignment horizontal="right"/>
    </xf>
    <xf numFmtId="164" fontId="4" fillId="0" borderId="9" xfId="0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0" fontId="2" fillId="0" borderId="9" xfId="0" applyFont="1" applyFill="1" applyBorder="1" applyAlignment="1"/>
    <xf numFmtId="164" fontId="2" fillId="0" borderId="9" xfId="0" applyNumberFormat="1" applyFont="1" applyFill="1" applyBorder="1" applyAlignment="1"/>
    <xf numFmtId="0" fontId="2" fillId="0" borderId="8" xfId="0" applyFont="1" applyFill="1" applyBorder="1" applyAlignment="1"/>
    <xf numFmtId="3" fontId="1" fillId="3" borderId="0" xfId="0" applyNumberFormat="1" applyFont="1" applyFill="1"/>
    <xf numFmtId="3" fontId="3" fillId="3" borderId="0" xfId="0" applyNumberFormat="1" applyFont="1" applyFill="1"/>
    <xf numFmtId="0" fontId="1" fillId="3" borderId="0" xfId="0" applyFont="1" applyFill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0" fontId="1" fillId="3" borderId="0" xfId="0" applyFont="1" applyFill="1"/>
    <xf numFmtId="3" fontId="4" fillId="0" borderId="5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zoomScaleNormal="100" workbookViewId="0">
      <selection sqref="A1:E1"/>
    </sheetView>
  </sheetViews>
  <sheetFormatPr baseColWidth="10" defaultRowHeight="12.75" x14ac:dyDescent="0.2"/>
  <cols>
    <col min="1" max="1" width="47.7109375" style="1" customWidth="1"/>
    <col min="2" max="5" width="19.28515625" style="1" customWidth="1"/>
    <col min="6" max="16384" width="11.42578125" style="1"/>
  </cols>
  <sheetData>
    <row r="1" spans="1:20" ht="15" customHeight="1" x14ac:dyDescent="0.2">
      <c r="A1" s="27" t="s">
        <v>42</v>
      </c>
      <c r="B1" s="27"/>
      <c r="C1" s="27"/>
      <c r="D1" s="27"/>
      <c r="E1" s="27"/>
    </row>
    <row r="2" spans="1:20" ht="15.75" customHeight="1" x14ac:dyDescent="0.2">
      <c r="A2" s="27" t="s">
        <v>43</v>
      </c>
      <c r="B2" s="27"/>
      <c r="C2" s="27"/>
      <c r="D2" s="27"/>
      <c r="E2" s="27"/>
    </row>
    <row r="3" spans="1:20" ht="12.75" customHeight="1" x14ac:dyDescent="0.2"/>
    <row r="4" spans="1:20" ht="9.75" customHeight="1" x14ac:dyDescent="0.2">
      <c r="A4" s="28" t="s">
        <v>1</v>
      </c>
      <c r="B4" s="32" t="s">
        <v>57</v>
      </c>
      <c r="C4" s="32"/>
      <c r="D4" s="32"/>
      <c r="E4" s="32"/>
    </row>
    <row r="5" spans="1:20" ht="12" customHeight="1" x14ac:dyDescent="0.2">
      <c r="A5" s="29"/>
      <c r="B5" s="33"/>
      <c r="C5" s="33"/>
      <c r="D5" s="33"/>
      <c r="E5" s="33"/>
    </row>
    <row r="6" spans="1:20" ht="18" customHeight="1" x14ac:dyDescent="0.2">
      <c r="A6" s="30"/>
      <c r="B6" s="34" t="s">
        <v>2</v>
      </c>
      <c r="C6" s="35"/>
      <c r="D6" s="37" t="s">
        <v>0</v>
      </c>
      <c r="E6" s="32"/>
    </row>
    <row r="7" spans="1:20" ht="0.75" customHeight="1" x14ac:dyDescent="0.2">
      <c r="A7" s="30"/>
      <c r="B7" s="36"/>
      <c r="C7" s="31"/>
      <c r="D7" s="36"/>
      <c r="E7" s="33"/>
    </row>
    <row r="8" spans="1:20" ht="3.75" customHeight="1" x14ac:dyDescent="0.2">
      <c r="A8" s="30"/>
      <c r="B8" s="24" t="s">
        <v>7</v>
      </c>
      <c r="C8" s="24" t="s">
        <v>6</v>
      </c>
      <c r="D8" s="24" t="s">
        <v>3</v>
      </c>
      <c r="E8" s="34" t="s">
        <v>5</v>
      </c>
    </row>
    <row r="9" spans="1:20" ht="6.75" customHeight="1" x14ac:dyDescent="0.2">
      <c r="A9" s="30"/>
      <c r="B9" s="25"/>
      <c r="C9" s="25"/>
      <c r="D9" s="25"/>
      <c r="E9" s="38"/>
    </row>
    <row r="10" spans="1:20" ht="17.25" customHeight="1" x14ac:dyDescent="0.2">
      <c r="A10" s="31"/>
      <c r="B10" s="26"/>
      <c r="C10" s="26"/>
      <c r="D10" s="26"/>
      <c r="E10" s="36"/>
    </row>
    <row r="11" spans="1:20" ht="11.25" customHeight="1" x14ac:dyDescent="0.2">
      <c r="A11" s="2"/>
      <c r="B11" s="3"/>
      <c r="C11" s="3"/>
      <c r="D11" s="3"/>
      <c r="E11" s="3"/>
      <c r="H11" s="6"/>
    </row>
    <row r="12" spans="1:20" ht="18" customHeight="1" x14ac:dyDescent="0.2">
      <c r="A12" s="23" t="s">
        <v>60</v>
      </c>
      <c r="B12" s="9">
        <f>SUM(D12,E12)</f>
        <v>215431</v>
      </c>
      <c r="C12" s="10">
        <f>SUM(B12/B$12*100)</f>
        <v>100</v>
      </c>
      <c r="D12" s="9">
        <f>SUM(D13:D27,D28,D32:D35,D36,D39:D56,D57,D58:D60)</f>
        <v>118276</v>
      </c>
      <c r="E12" s="9">
        <f>SUM(E13:E27,E28,E32:E35,E36,E39:E56,E57,E58:E60)</f>
        <v>97155</v>
      </c>
      <c r="H12" s="6"/>
    </row>
    <row r="13" spans="1:20" ht="17.25" customHeight="1" x14ac:dyDescent="0.2">
      <c r="A13" s="4" t="s">
        <v>8</v>
      </c>
      <c r="B13" s="22">
        <f t="shared" ref="B13:B27" si="0">SUM(D13:E13)</f>
        <v>3018</v>
      </c>
      <c r="C13" s="10">
        <f t="shared" ref="C13:C27" si="1">SUM(B13/B$12*100)</f>
        <v>1.4009125891816869</v>
      </c>
      <c r="D13" s="12">
        <v>1788</v>
      </c>
      <c r="E13" s="12">
        <v>1230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5" customHeight="1" x14ac:dyDescent="0.2">
      <c r="A14" s="4" t="s">
        <v>9</v>
      </c>
      <c r="B14" s="22">
        <f t="shared" si="0"/>
        <v>3874</v>
      </c>
      <c r="C14" s="10">
        <f t="shared" si="1"/>
        <v>1.7982555899568771</v>
      </c>
      <c r="D14" s="12">
        <v>2316</v>
      </c>
      <c r="E14" s="12">
        <v>1558</v>
      </c>
      <c r="H14" s="17"/>
    </row>
    <row r="15" spans="1:20" ht="15" customHeight="1" x14ac:dyDescent="0.2">
      <c r="A15" s="4" t="s">
        <v>45</v>
      </c>
      <c r="B15" s="22">
        <f t="shared" ref="B15" si="2">SUM(D15:E15)</f>
        <v>60</v>
      </c>
      <c r="C15" s="10">
        <f t="shared" si="1"/>
        <v>2.7851144914148845E-2</v>
      </c>
      <c r="D15" s="12">
        <v>28</v>
      </c>
      <c r="E15" s="12">
        <v>32</v>
      </c>
      <c r="H15" s="17"/>
    </row>
    <row r="16" spans="1:20" ht="15" customHeight="1" x14ac:dyDescent="0.2">
      <c r="A16" s="4" t="s">
        <v>10</v>
      </c>
      <c r="B16" s="22">
        <f t="shared" si="0"/>
        <v>6131</v>
      </c>
      <c r="C16" s="10">
        <f t="shared" si="1"/>
        <v>2.845922824477443</v>
      </c>
      <c r="D16" s="12">
        <v>3622</v>
      </c>
      <c r="E16" s="12">
        <v>2509</v>
      </c>
      <c r="H16" s="17"/>
    </row>
    <row r="17" spans="1:8" ht="15" customHeight="1" x14ac:dyDescent="0.2">
      <c r="A17" s="4" t="s">
        <v>11</v>
      </c>
      <c r="B17" s="22">
        <f t="shared" si="0"/>
        <v>4839</v>
      </c>
      <c r="C17" s="10">
        <f t="shared" si="1"/>
        <v>2.2461948373261045</v>
      </c>
      <c r="D17" s="12">
        <v>2519</v>
      </c>
      <c r="E17" s="12">
        <v>2320</v>
      </c>
      <c r="H17" s="17"/>
    </row>
    <row r="18" spans="1:8" ht="15" customHeight="1" x14ac:dyDescent="0.2">
      <c r="A18" s="4" t="s">
        <v>12</v>
      </c>
      <c r="B18" s="22">
        <f t="shared" si="0"/>
        <v>426</v>
      </c>
      <c r="C18" s="10">
        <f t="shared" si="1"/>
        <v>0.19774312889045681</v>
      </c>
      <c r="D18" s="12">
        <v>232</v>
      </c>
      <c r="E18" s="12">
        <v>194</v>
      </c>
      <c r="H18" s="17"/>
    </row>
    <row r="19" spans="1:8" ht="15" customHeight="1" x14ac:dyDescent="0.2">
      <c r="A19" s="4" t="s">
        <v>13</v>
      </c>
      <c r="B19" s="22">
        <f t="shared" si="0"/>
        <v>3935</v>
      </c>
      <c r="C19" s="10">
        <f t="shared" si="1"/>
        <v>1.826570920619595</v>
      </c>
      <c r="D19" s="12">
        <v>2515</v>
      </c>
      <c r="E19" s="12">
        <v>1420</v>
      </c>
      <c r="H19" s="17"/>
    </row>
    <row r="20" spans="1:8" ht="15" customHeight="1" x14ac:dyDescent="0.2">
      <c r="A20" s="4" t="s">
        <v>61</v>
      </c>
      <c r="B20" s="22">
        <f t="shared" si="0"/>
        <v>1872</v>
      </c>
      <c r="C20" s="10">
        <f t="shared" si="1"/>
        <v>0.86895572132144394</v>
      </c>
      <c r="D20" s="12">
        <v>960</v>
      </c>
      <c r="E20" s="12">
        <v>912</v>
      </c>
      <c r="H20" s="17"/>
    </row>
    <row r="21" spans="1:8" ht="15" customHeight="1" x14ac:dyDescent="0.2">
      <c r="A21" s="4" t="s">
        <v>14</v>
      </c>
      <c r="B21" s="22">
        <f t="shared" si="0"/>
        <v>2312</v>
      </c>
      <c r="C21" s="10">
        <f t="shared" si="1"/>
        <v>1.0731974506918689</v>
      </c>
      <c r="D21" s="12">
        <v>1255</v>
      </c>
      <c r="E21" s="12">
        <v>1057</v>
      </c>
      <c r="H21" s="17"/>
    </row>
    <row r="22" spans="1:8" ht="15" customHeight="1" x14ac:dyDescent="0.2">
      <c r="A22" s="4" t="s">
        <v>15</v>
      </c>
      <c r="B22" s="22">
        <f t="shared" si="0"/>
        <v>885</v>
      </c>
      <c r="C22" s="10">
        <f t="shared" si="1"/>
        <v>0.41080438748369552</v>
      </c>
      <c r="D22" s="12">
        <v>619</v>
      </c>
      <c r="E22" s="12">
        <v>266</v>
      </c>
      <c r="H22" s="17"/>
    </row>
    <row r="23" spans="1:8" ht="15" customHeight="1" x14ac:dyDescent="0.2">
      <c r="A23" s="4" t="s">
        <v>49</v>
      </c>
      <c r="B23" s="22">
        <f t="shared" ref="B23:B26" si="3">SUM(D23:E23)</f>
        <v>83</v>
      </c>
      <c r="C23" s="10">
        <f t="shared" si="1"/>
        <v>3.8527417131239236E-2</v>
      </c>
      <c r="D23" s="12">
        <v>42</v>
      </c>
      <c r="E23" s="12">
        <v>41</v>
      </c>
      <c r="H23" s="17"/>
    </row>
    <row r="24" spans="1:8" ht="15" customHeight="1" x14ac:dyDescent="0.2">
      <c r="A24" s="4" t="s">
        <v>53</v>
      </c>
      <c r="B24" s="22"/>
      <c r="C24" s="10"/>
      <c r="D24" s="12"/>
      <c r="E24" s="12"/>
      <c r="H24" s="17"/>
    </row>
    <row r="25" spans="1:8" ht="15" customHeight="1" x14ac:dyDescent="0.2">
      <c r="A25" s="4" t="s">
        <v>58</v>
      </c>
      <c r="B25" s="22">
        <f t="shared" ref="B25" si="4">SUM(D25:E25)</f>
        <v>258</v>
      </c>
      <c r="C25" s="10">
        <f t="shared" ref="C25" si="5">SUM(B25/B$12*100)</f>
        <v>0.11975992313084004</v>
      </c>
      <c r="D25" s="12">
        <v>216</v>
      </c>
      <c r="E25" s="12">
        <v>42</v>
      </c>
      <c r="H25" s="17"/>
    </row>
    <row r="26" spans="1:8" ht="15" customHeight="1" x14ac:dyDescent="0.2">
      <c r="A26" s="4" t="s">
        <v>50</v>
      </c>
      <c r="B26" s="22">
        <f t="shared" si="3"/>
        <v>643</v>
      </c>
      <c r="C26" s="10">
        <f t="shared" si="1"/>
        <v>0.29847143632996181</v>
      </c>
      <c r="D26" s="12">
        <v>265</v>
      </c>
      <c r="E26" s="12">
        <v>378</v>
      </c>
      <c r="H26" s="17"/>
    </row>
    <row r="27" spans="1:8" ht="15" customHeight="1" x14ac:dyDescent="0.2">
      <c r="A27" s="4" t="s">
        <v>16</v>
      </c>
      <c r="B27" s="22">
        <f t="shared" si="0"/>
        <v>2111</v>
      </c>
      <c r="C27" s="10">
        <f t="shared" si="1"/>
        <v>0.97989611522947029</v>
      </c>
      <c r="D27" s="12">
        <v>1049</v>
      </c>
      <c r="E27" s="12">
        <v>1062</v>
      </c>
      <c r="H27" s="17"/>
    </row>
    <row r="28" spans="1:8" s="8" customFormat="1" ht="18" customHeight="1" x14ac:dyDescent="0.2">
      <c r="A28" s="7" t="s">
        <v>17</v>
      </c>
      <c r="B28" s="9">
        <f>SUM(D28,E28)</f>
        <v>3356</v>
      </c>
      <c r="C28" s="10">
        <f>SUM(B28/B$12*100)</f>
        <v>1.5578073721980588</v>
      </c>
      <c r="D28" s="9">
        <f>SUM(D29:D31)</f>
        <v>1376</v>
      </c>
      <c r="E28" s="9">
        <f>SUM(E29:E31)</f>
        <v>1980</v>
      </c>
      <c r="H28" s="18"/>
    </row>
    <row r="29" spans="1:8" ht="15.75" customHeight="1" x14ac:dyDescent="0.2">
      <c r="A29" s="4" t="s">
        <v>18</v>
      </c>
      <c r="B29" s="22">
        <f t="shared" ref="B29:B53" si="6">SUM(D29:E29)</f>
        <v>2911</v>
      </c>
      <c r="C29" s="10">
        <f t="shared" ref="C29:C56" si="7">SUM(B29/B$12*100)</f>
        <v>1.3512447140847883</v>
      </c>
      <c r="D29" s="12">
        <v>1178</v>
      </c>
      <c r="E29" s="12">
        <v>1733</v>
      </c>
      <c r="H29" s="17"/>
    </row>
    <row r="30" spans="1:8" ht="15" customHeight="1" x14ac:dyDescent="0.2">
      <c r="A30" s="4" t="s">
        <v>19</v>
      </c>
      <c r="B30" s="22">
        <f t="shared" si="6"/>
        <v>389</v>
      </c>
      <c r="C30" s="10">
        <f t="shared" si="7"/>
        <v>0.18056825619339836</v>
      </c>
      <c r="D30" s="12">
        <v>171</v>
      </c>
      <c r="E30" s="12">
        <v>218</v>
      </c>
      <c r="H30" s="17"/>
    </row>
    <row r="31" spans="1:8" ht="15" customHeight="1" x14ac:dyDescent="0.2">
      <c r="A31" s="4" t="s">
        <v>46</v>
      </c>
      <c r="B31" s="22">
        <f t="shared" ref="B31" si="8">SUM(D31:E31)</f>
        <v>56</v>
      </c>
      <c r="C31" s="10">
        <f t="shared" si="7"/>
        <v>2.5994401919872255E-2</v>
      </c>
      <c r="D31" s="12">
        <v>27</v>
      </c>
      <c r="E31" s="12">
        <v>29</v>
      </c>
      <c r="H31" s="6"/>
    </row>
    <row r="32" spans="1:8" ht="17.25" customHeight="1" x14ac:dyDescent="0.2">
      <c r="A32" s="4" t="s">
        <v>51</v>
      </c>
      <c r="B32" s="22">
        <f t="shared" ref="B32" si="9">SUM(D32:E32)</f>
        <v>1159</v>
      </c>
      <c r="C32" s="10">
        <f t="shared" si="7"/>
        <v>0.53799128259164186</v>
      </c>
      <c r="D32" s="12">
        <v>623</v>
      </c>
      <c r="E32" s="12">
        <v>536</v>
      </c>
      <c r="H32" s="6"/>
    </row>
    <row r="33" spans="1:8" ht="15" customHeight="1" x14ac:dyDescent="0.2">
      <c r="A33" s="19" t="s">
        <v>20</v>
      </c>
      <c r="B33" s="22">
        <f t="shared" si="6"/>
        <v>18204</v>
      </c>
      <c r="C33" s="10">
        <f t="shared" si="7"/>
        <v>8.4500373669527598</v>
      </c>
      <c r="D33" s="12">
        <v>9963</v>
      </c>
      <c r="E33" s="12">
        <v>8241</v>
      </c>
      <c r="H33" s="6"/>
    </row>
    <row r="34" spans="1:8" ht="15" customHeight="1" x14ac:dyDescent="0.2">
      <c r="A34" s="4" t="s">
        <v>21</v>
      </c>
      <c r="B34" s="22">
        <f t="shared" si="6"/>
        <v>838</v>
      </c>
      <c r="C34" s="10">
        <f t="shared" si="7"/>
        <v>0.38898765730094553</v>
      </c>
      <c r="D34" s="12">
        <v>488</v>
      </c>
      <c r="E34" s="12">
        <v>350</v>
      </c>
      <c r="H34" s="6"/>
    </row>
    <row r="35" spans="1:8" ht="15" customHeight="1" x14ac:dyDescent="0.2">
      <c r="A35" s="4" t="s">
        <v>22</v>
      </c>
      <c r="B35" s="22">
        <f t="shared" si="6"/>
        <v>2107</v>
      </c>
      <c r="C35" s="10">
        <f t="shared" si="7"/>
        <v>0.97803937223519366</v>
      </c>
      <c r="D35" s="12">
        <v>1022</v>
      </c>
      <c r="E35" s="12">
        <v>1085</v>
      </c>
      <c r="H35" s="6"/>
    </row>
    <row r="36" spans="1:8" ht="15" customHeight="1" x14ac:dyDescent="0.2">
      <c r="A36" s="7" t="s">
        <v>47</v>
      </c>
      <c r="B36" s="22">
        <f t="shared" ref="B36" si="10">SUM(D36:E36)</f>
        <v>2152</v>
      </c>
      <c r="C36" s="10">
        <f t="shared" si="7"/>
        <v>0.99892773092080533</v>
      </c>
      <c r="D36" s="9">
        <f>SUM(D37:D38)</f>
        <v>1176</v>
      </c>
      <c r="E36" s="9">
        <f>SUM(E37:E38)</f>
        <v>976</v>
      </c>
      <c r="H36" s="6"/>
    </row>
    <row r="37" spans="1:8" ht="15" customHeight="1" x14ac:dyDescent="0.2">
      <c r="A37" s="4" t="s">
        <v>48</v>
      </c>
      <c r="B37" s="22">
        <f t="shared" si="6"/>
        <v>1972</v>
      </c>
      <c r="C37" s="10">
        <f t="shared" si="7"/>
        <v>0.91537429617835875</v>
      </c>
      <c r="D37" s="12">
        <v>1079</v>
      </c>
      <c r="E37" s="12">
        <v>893</v>
      </c>
      <c r="H37" s="6"/>
    </row>
    <row r="38" spans="1:8" ht="15" customHeight="1" x14ac:dyDescent="0.2">
      <c r="A38" s="4" t="s">
        <v>46</v>
      </c>
      <c r="B38" s="22">
        <f t="shared" si="6"/>
        <v>180</v>
      </c>
      <c r="C38" s="10">
        <f t="shared" si="7"/>
        <v>8.3553434742446531E-2</v>
      </c>
      <c r="D38" s="12">
        <v>97</v>
      </c>
      <c r="E38" s="12">
        <v>83</v>
      </c>
      <c r="H38" s="6"/>
    </row>
    <row r="39" spans="1:8" ht="15" customHeight="1" x14ac:dyDescent="0.2">
      <c r="A39" s="4" t="s">
        <v>54</v>
      </c>
      <c r="B39" s="22">
        <f t="shared" si="6"/>
        <v>1940</v>
      </c>
      <c r="C39" s="10">
        <f t="shared" si="7"/>
        <v>0.90052035222414595</v>
      </c>
      <c r="D39" s="12">
        <v>5</v>
      </c>
      <c r="E39" s="12">
        <v>1935</v>
      </c>
      <c r="H39" s="6"/>
    </row>
    <row r="40" spans="1:8" ht="14.25" customHeight="1" x14ac:dyDescent="0.2">
      <c r="A40" s="4" t="s">
        <v>23</v>
      </c>
      <c r="B40" s="22">
        <f t="shared" si="6"/>
        <v>3830</v>
      </c>
      <c r="C40" s="10">
        <f t="shared" si="7"/>
        <v>1.7778314170198346</v>
      </c>
      <c r="D40" s="12">
        <v>2039</v>
      </c>
      <c r="E40" s="12">
        <v>1791</v>
      </c>
      <c r="H40" s="6"/>
    </row>
    <row r="41" spans="1:8" ht="15" customHeight="1" x14ac:dyDescent="0.2">
      <c r="A41" s="1" t="s">
        <v>24</v>
      </c>
      <c r="B41" s="22">
        <f t="shared" si="6"/>
        <v>680</v>
      </c>
      <c r="C41" s="10">
        <f t="shared" si="7"/>
        <v>0.31564630902702023</v>
      </c>
      <c r="D41" s="12">
        <v>328</v>
      </c>
      <c r="E41" s="12">
        <v>352</v>
      </c>
      <c r="H41" s="6"/>
    </row>
    <row r="42" spans="1:8" ht="15" customHeight="1" x14ac:dyDescent="0.2">
      <c r="A42" s="1" t="s">
        <v>25</v>
      </c>
      <c r="B42" s="22">
        <f t="shared" si="6"/>
        <v>1950</v>
      </c>
      <c r="C42" s="10">
        <f t="shared" si="7"/>
        <v>0.90516220970983752</v>
      </c>
      <c r="D42" s="12">
        <v>1178</v>
      </c>
      <c r="E42" s="12">
        <v>772</v>
      </c>
    </row>
    <row r="43" spans="1:8" ht="15" customHeight="1" x14ac:dyDescent="0.2">
      <c r="A43" s="4" t="s">
        <v>26</v>
      </c>
      <c r="B43" s="22">
        <f t="shared" si="6"/>
        <v>1907</v>
      </c>
      <c r="C43" s="10">
        <f t="shared" si="7"/>
        <v>0.88520222252136427</v>
      </c>
      <c r="D43" s="12">
        <v>977</v>
      </c>
      <c r="E43" s="12">
        <v>930</v>
      </c>
    </row>
    <row r="44" spans="1:8" ht="15" customHeight="1" x14ac:dyDescent="0.2">
      <c r="A44" s="4" t="s">
        <v>27</v>
      </c>
      <c r="B44" s="22">
        <f t="shared" si="6"/>
        <v>3771</v>
      </c>
      <c r="C44" s="10">
        <f t="shared" si="7"/>
        <v>1.7504444578542548</v>
      </c>
      <c r="D44" s="12">
        <v>2026</v>
      </c>
      <c r="E44" s="12">
        <v>1745</v>
      </c>
    </row>
    <row r="45" spans="1:8" ht="15" customHeight="1" x14ac:dyDescent="0.2">
      <c r="A45" s="4" t="s">
        <v>28</v>
      </c>
      <c r="B45" s="22">
        <f t="shared" si="6"/>
        <v>1219</v>
      </c>
      <c r="C45" s="10">
        <f t="shared" si="7"/>
        <v>0.56584242750579072</v>
      </c>
      <c r="D45" s="12">
        <v>692</v>
      </c>
      <c r="E45" s="12">
        <v>527</v>
      </c>
    </row>
    <row r="46" spans="1:8" ht="15" customHeight="1" x14ac:dyDescent="0.2">
      <c r="A46" s="4" t="s">
        <v>29</v>
      </c>
      <c r="B46" s="22">
        <f t="shared" si="6"/>
        <v>1827</v>
      </c>
      <c r="C46" s="10">
        <f t="shared" si="7"/>
        <v>0.84806736263583238</v>
      </c>
      <c r="D46" s="12">
        <v>993</v>
      </c>
      <c r="E46" s="12">
        <v>834</v>
      </c>
    </row>
    <row r="47" spans="1:8" ht="15" customHeight="1" x14ac:dyDescent="0.2">
      <c r="A47" s="5" t="s">
        <v>30</v>
      </c>
      <c r="B47" s="22">
        <f t="shared" si="6"/>
        <v>7437</v>
      </c>
      <c r="C47" s="10">
        <f t="shared" si="7"/>
        <v>3.4521494121087493</v>
      </c>
      <c r="D47" s="11">
        <v>4628</v>
      </c>
      <c r="E47" s="13">
        <v>2809</v>
      </c>
    </row>
    <row r="48" spans="1:8" ht="15" customHeight="1" x14ac:dyDescent="0.2">
      <c r="A48" s="5" t="s">
        <v>31</v>
      </c>
      <c r="B48" s="22">
        <f t="shared" si="6"/>
        <v>861</v>
      </c>
      <c r="C48" s="10">
        <f t="shared" si="7"/>
        <v>0.39966392951803592</v>
      </c>
      <c r="D48" s="11">
        <v>399</v>
      </c>
      <c r="E48" s="13">
        <v>462</v>
      </c>
    </row>
    <row r="49" spans="1:5" ht="15" customHeight="1" x14ac:dyDescent="0.2">
      <c r="A49" s="5" t="s">
        <v>32</v>
      </c>
      <c r="B49" s="22">
        <f t="shared" si="6"/>
        <v>3783</v>
      </c>
      <c r="C49" s="10">
        <f t="shared" si="7"/>
        <v>1.7560146868370845</v>
      </c>
      <c r="D49" s="11">
        <v>2086</v>
      </c>
      <c r="E49" s="13">
        <v>1697</v>
      </c>
    </row>
    <row r="50" spans="1:5" ht="15" customHeight="1" x14ac:dyDescent="0.2">
      <c r="A50" s="5" t="s">
        <v>33</v>
      </c>
      <c r="B50" s="22">
        <f t="shared" si="6"/>
        <v>6575</v>
      </c>
      <c r="C50" s="10">
        <f t="shared" si="7"/>
        <v>3.0520212968421445</v>
      </c>
      <c r="D50" s="11">
        <v>3557</v>
      </c>
      <c r="E50" s="13">
        <v>3018</v>
      </c>
    </row>
    <row r="51" spans="1:5" ht="15" customHeight="1" x14ac:dyDescent="0.2">
      <c r="A51" s="5" t="s">
        <v>44</v>
      </c>
      <c r="B51" s="22">
        <f t="shared" ref="B51" si="11">SUM(D51:E51)</f>
        <v>584</v>
      </c>
      <c r="C51" s="10">
        <f t="shared" si="7"/>
        <v>0.27108447716438211</v>
      </c>
      <c r="D51" s="11">
        <v>289</v>
      </c>
      <c r="E51" s="13">
        <v>295</v>
      </c>
    </row>
    <row r="52" spans="1:5" s="21" customFormat="1" ht="15" customHeight="1" x14ac:dyDescent="0.2">
      <c r="A52" s="20" t="s">
        <v>34</v>
      </c>
      <c r="B52" s="22">
        <f t="shared" si="6"/>
        <v>12447</v>
      </c>
      <c r="C52" s="10">
        <f t="shared" si="7"/>
        <v>5.7777200124401782</v>
      </c>
      <c r="D52" s="11">
        <v>6920</v>
      </c>
      <c r="E52" s="13">
        <v>5527</v>
      </c>
    </row>
    <row r="53" spans="1:5" ht="15" customHeight="1" x14ac:dyDescent="0.2">
      <c r="A53" s="20" t="s">
        <v>35</v>
      </c>
      <c r="B53" s="22">
        <f t="shared" si="6"/>
        <v>7672</v>
      </c>
      <c r="C53" s="10">
        <f t="shared" si="7"/>
        <v>3.5612330630224989</v>
      </c>
      <c r="D53" s="11">
        <v>4443</v>
      </c>
      <c r="E53" s="13">
        <v>3229</v>
      </c>
    </row>
    <row r="54" spans="1:5" ht="15" customHeight="1" x14ac:dyDescent="0.2">
      <c r="A54" s="20" t="s">
        <v>36</v>
      </c>
      <c r="B54" s="22">
        <f>SUM(D54:E54)</f>
        <v>85169</v>
      </c>
      <c r="C54" s="10">
        <f t="shared" si="7"/>
        <v>39.534236019885718</v>
      </c>
      <c r="D54" s="11">
        <v>46088</v>
      </c>
      <c r="E54" s="13">
        <v>39081</v>
      </c>
    </row>
    <row r="55" spans="1:5" ht="15" customHeight="1" x14ac:dyDescent="0.2">
      <c r="A55" s="5" t="s">
        <v>37</v>
      </c>
      <c r="B55" s="22">
        <f t="shared" ref="B55:B56" si="12">SUM(D55:E55)</f>
        <v>1847</v>
      </c>
      <c r="C55" s="10">
        <f t="shared" si="7"/>
        <v>0.85735107760721518</v>
      </c>
      <c r="D55" s="11">
        <v>1178</v>
      </c>
      <c r="E55" s="13">
        <v>669</v>
      </c>
    </row>
    <row r="56" spans="1:5" ht="15" customHeight="1" x14ac:dyDescent="0.2">
      <c r="A56" s="5" t="s">
        <v>38</v>
      </c>
      <c r="B56" s="22">
        <f t="shared" si="12"/>
        <v>530</v>
      </c>
      <c r="C56" s="10">
        <f t="shared" si="7"/>
        <v>0.24601844674164813</v>
      </c>
      <c r="D56" s="11">
        <v>158</v>
      </c>
      <c r="E56" s="13">
        <v>372</v>
      </c>
    </row>
    <row r="57" spans="1:5" ht="15.75" customHeight="1" x14ac:dyDescent="0.2">
      <c r="A57" s="4" t="s">
        <v>39</v>
      </c>
      <c r="B57" s="22">
        <f t="shared" ref="B57:B59" si="13">SUM(D57:E57)</f>
        <v>1403</v>
      </c>
      <c r="C57" s="10">
        <f>SUM(B57/B$12*100)</f>
        <v>0.65125260524251383</v>
      </c>
      <c r="D57" s="12">
        <v>883</v>
      </c>
      <c r="E57" s="12">
        <v>520</v>
      </c>
    </row>
    <row r="58" spans="1:5" ht="15" customHeight="1" x14ac:dyDescent="0.2">
      <c r="A58" s="20" t="s">
        <v>55</v>
      </c>
      <c r="B58" s="22">
        <f t="shared" si="13"/>
        <v>8883</v>
      </c>
      <c r="C58" s="10">
        <f t="shared" ref="C58:C60" si="14">SUM(B58/B$12*100)</f>
        <v>4.1233620045397368</v>
      </c>
      <c r="D58" s="11">
        <v>5335</v>
      </c>
      <c r="E58" s="13">
        <v>3548</v>
      </c>
    </row>
    <row r="59" spans="1:5" ht="15" customHeight="1" x14ac:dyDescent="0.2">
      <c r="A59" s="5" t="s">
        <v>40</v>
      </c>
      <c r="B59" s="22">
        <f t="shared" si="13"/>
        <v>1919</v>
      </c>
      <c r="C59" s="10">
        <f t="shared" si="14"/>
        <v>0.89077245150419382</v>
      </c>
      <c r="D59" s="11">
        <v>1507</v>
      </c>
      <c r="E59" s="13">
        <v>412</v>
      </c>
    </row>
    <row r="60" spans="1:5" ht="15" customHeight="1" x14ac:dyDescent="0.2">
      <c r="A60" s="5" t="s">
        <v>41</v>
      </c>
      <c r="B60" s="22">
        <f>SUM(D60:E60)</f>
        <v>934</v>
      </c>
      <c r="C60" s="10">
        <f t="shared" si="14"/>
        <v>0.43354948916358371</v>
      </c>
      <c r="D60" s="11">
        <v>493</v>
      </c>
      <c r="E60" s="13">
        <v>441</v>
      </c>
    </row>
    <row r="61" spans="1:5" ht="12" customHeight="1" x14ac:dyDescent="0.2">
      <c r="B61" s="14"/>
      <c r="C61" s="15"/>
      <c r="D61" s="14"/>
      <c r="E61" s="14"/>
    </row>
    <row r="62" spans="1:5" x14ac:dyDescent="0.2">
      <c r="A62" s="2"/>
      <c r="B62" s="16"/>
      <c r="C62" s="16"/>
      <c r="D62" s="16"/>
      <c r="E62" s="16"/>
    </row>
    <row r="63" spans="1:5" x14ac:dyDescent="0.2">
      <c r="A63" s="4" t="s">
        <v>4</v>
      </c>
    </row>
    <row r="64" spans="1:5" x14ac:dyDescent="0.2">
      <c r="A64" s="4" t="s">
        <v>56</v>
      </c>
    </row>
    <row r="65" spans="1:1" x14ac:dyDescent="0.2">
      <c r="A65" s="4" t="s">
        <v>52</v>
      </c>
    </row>
    <row r="66" spans="1:1" x14ac:dyDescent="0.2">
      <c r="A66" s="1" t="s">
        <v>59</v>
      </c>
    </row>
  </sheetData>
  <mergeCells count="10">
    <mergeCell ref="D8:D10"/>
    <mergeCell ref="B8:B10"/>
    <mergeCell ref="C8:C10"/>
    <mergeCell ref="A1:E1"/>
    <mergeCell ref="A4:A10"/>
    <mergeCell ref="B4:E5"/>
    <mergeCell ref="B6:C7"/>
    <mergeCell ref="D6:E7"/>
    <mergeCell ref="E8:E10"/>
    <mergeCell ref="A2:E2"/>
  </mergeCells>
  <printOptions horizontalCentered="1"/>
  <pageMargins left="0.74803149606299213" right="0.74803149606299213" top="0.98425196850393704" bottom="0.98425196850393704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22.</vt:lpstr>
      <vt:lpstr>'Cuadro 22.'!Área_de_impresión</vt:lpstr>
    </vt:vector>
  </TitlesOfParts>
  <Company>HOSPITAL DEL NIÑO - PMÁ.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emuñoz</dc:creator>
  <cp:lastModifiedBy>ILZI GUERRA</cp:lastModifiedBy>
  <cp:lastPrinted>2020-01-10T14:42:53Z</cp:lastPrinted>
  <dcterms:created xsi:type="dcterms:W3CDTF">2004-02-07T16:48:54Z</dcterms:created>
  <dcterms:modified xsi:type="dcterms:W3CDTF">2020-01-10T14:43:17Z</dcterms:modified>
</cp:coreProperties>
</file>