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7375" windowHeight="10845"/>
  </bookViews>
  <sheets>
    <sheet name="451-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26" i="1" l="1"/>
  <c r="F14" i="1" l="1"/>
  <c r="G14" i="1"/>
  <c r="I58" i="1"/>
  <c r="J58" i="1"/>
  <c r="H38" i="1"/>
  <c r="F27" i="1"/>
  <c r="G27" i="1"/>
  <c r="H27" i="1"/>
  <c r="I27" i="1"/>
  <c r="K27" i="1"/>
  <c r="D27" i="1" l="1"/>
  <c r="G58" i="1"/>
  <c r="K58" i="1"/>
  <c r="F58" i="1"/>
  <c r="D58" i="1" s="1"/>
  <c r="E60" i="1"/>
  <c r="D60" i="1"/>
  <c r="E59" i="1"/>
  <c r="D41" i="1"/>
  <c r="E41" i="1"/>
  <c r="D25" i="1"/>
  <c r="D17" i="1"/>
  <c r="E17" i="1"/>
  <c r="E58" i="1" l="1"/>
  <c r="C58" i="1" s="1"/>
  <c r="C60" i="1"/>
  <c r="C59" i="1"/>
  <c r="C41" i="1"/>
  <c r="C17" i="1"/>
  <c r="J22" i="1"/>
  <c r="E72" i="1"/>
  <c r="D72" i="1"/>
  <c r="E71" i="1"/>
  <c r="D71" i="1"/>
  <c r="E70" i="1"/>
  <c r="D70" i="1"/>
  <c r="K69" i="1"/>
  <c r="J69" i="1"/>
  <c r="I69" i="1"/>
  <c r="H69" i="1"/>
  <c r="G69" i="1"/>
  <c r="F69" i="1"/>
  <c r="E68" i="1"/>
  <c r="D68" i="1"/>
  <c r="E67" i="1"/>
  <c r="D67" i="1"/>
  <c r="E66" i="1"/>
  <c r="D66" i="1"/>
  <c r="K65" i="1"/>
  <c r="J65" i="1"/>
  <c r="I65" i="1"/>
  <c r="H65" i="1"/>
  <c r="G65" i="1"/>
  <c r="F65" i="1"/>
  <c r="E64" i="1"/>
  <c r="D64" i="1"/>
  <c r="E63" i="1"/>
  <c r="D63" i="1"/>
  <c r="E62" i="1"/>
  <c r="K61" i="1"/>
  <c r="I61" i="1"/>
  <c r="H61" i="1"/>
  <c r="G61" i="1"/>
  <c r="F61" i="1"/>
  <c r="E43" i="1"/>
  <c r="D43" i="1"/>
  <c r="E42" i="1"/>
  <c r="D42" i="1"/>
  <c r="E40" i="1"/>
  <c r="D40" i="1"/>
  <c r="E39" i="1"/>
  <c r="D39" i="1"/>
  <c r="K38" i="1"/>
  <c r="I38" i="1"/>
  <c r="G38" i="1"/>
  <c r="F38" i="1"/>
  <c r="E37" i="1"/>
  <c r="D37" i="1"/>
  <c r="E36" i="1"/>
  <c r="D36" i="1"/>
  <c r="K35" i="1"/>
  <c r="J35" i="1"/>
  <c r="I35" i="1"/>
  <c r="G35" i="1"/>
  <c r="F35" i="1"/>
  <c r="E34" i="1"/>
  <c r="D34" i="1"/>
  <c r="E33" i="1"/>
  <c r="D33" i="1"/>
  <c r="E32" i="1"/>
  <c r="D32" i="1"/>
  <c r="K31" i="1"/>
  <c r="J31" i="1"/>
  <c r="I31" i="1"/>
  <c r="H31" i="1"/>
  <c r="G31" i="1"/>
  <c r="F31" i="1"/>
  <c r="E30" i="1"/>
  <c r="D30" i="1"/>
  <c r="E29" i="1"/>
  <c r="D29" i="1"/>
  <c r="E28" i="1"/>
  <c r="D28" i="1"/>
  <c r="E26" i="1"/>
  <c r="E25" i="1"/>
  <c r="C25" i="1" s="1"/>
  <c r="E24" i="1"/>
  <c r="D24" i="1"/>
  <c r="E23" i="1"/>
  <c r="D23" i="1"/>
  <c r="K22" i="1"/>
  <c r="I22" i="1"/>
  <c r="H22" i="1"/>
  <c r="G22" i="1"/>
  <c r="F22" i="1"/>
  <c r="E20" i="1"/>
  <c r="D20" i="1"/>
  <c r="E19" i="1"/>
  <c r="D19" i="1"/>
  <c r="E18" i="1"/>
  <c r="D18" i="1"/>
  <c r="E16" i="1"/>
  <c r="D16" i="1"/>
  <c r="E15" i="1"/>
  <c r="D15" i="1"/>
  <c r="K14" i="1"/>
  <c r="J14" i="1"/>
  <c r="I14" i="1"/>
  <c r="H14" i="1"/>
  <c r="D31" i="1" l="1"/>
  <c r="C64" i="1"/>
  <c r="C71" i="1"/>
  <c r="E27" i="1"/>
  <c r="C27" i="1" s="1"/>
  <c r="C37" i="1"/>
  <c r="D69" i="1"/>
  <c r="D14" i="1"/>
  <c r="C20" i="1"/>
  <c r="D35" i="1"/>
  <c r="E69" i="1"/>
  <c r="C69" i="1" s="1"/>
  <c r="E65" i="1"/>
  <c r="C66" i="1"/>
  <c r="C63" i="1"/>
  <c r="C67" i="1"/>
  <c r="C29" i="1"/>
  <c r="D65" i="1"/>
  <c r="E31" i="1"/>
  <c r="E35" i="1"/>
  <c r="D38" i="1"/>
  <c r="C39" i="1"/>
  <c r="D61" i="1"/>
  <c r="E61" i="1"/>
  <c r="C40" i="1"/>
  <c r="C70" i="1"/>
  <c r="C24" i="1"/>
  <c r="C33" i="1"/>
  <c r="C30" i="1"/>
  <c r="C43" i="1"/>
  <c r="C34" i="1"/>
  <c r="J21" i="1"/>
  <c r="E22" i="1"/>
  <c r="E14" i="1"/>
  <c r="C16" i="1"/>
  <c r="C19" i="1"/>
  <c r="C15" i="1"/>
  <c r="C72" i="1"/>
  <c r="C68" i="1"/>
  <c r="F21" i="1"/>
  <c r="H21" i="1"/>
  <c r="C62" i="1"/>
  <c r="E38" i="1"/>
  <c r="C42" i="1"/>
  <c r="G21" i="1"/>
  <c r="C36" i="1"/>
  <c r="I21" i="1"/>
  <c r="K21" i="1"/>
  <c r="C32" i="1"/>
  <c r="C28" i="1"/>
  <c r="D22" i="1"/>
  <c r="C23" i="1"/>
  <c r="C26" i="1"/>
  <c r="C18" i="1"/>
  <c r="C14" i="1" l="1"/>
  <c r="C35" i="1"/>
  <c r="C65" i="1"/>
  <c r="C31" i="1"/>
  <c r="C61" i="1"/>
  <c r="C38" i="1"/>
  <c r="C22" i="1"/>
  <c r="D21" i="1"/>
  <c r="E21" i="1"/>
  <c r="C21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4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<sst xmlns="http://schemas.openxmlformats.org/spreadsheetml/2006/main" count="187" uniqueCount="41">
  <si>
    <t xml:space="preserve">                             </t>
  </si>
  <si>
    <t xml:space="preserve">Accidentes de tránsito </t>
  </si>
  <si>
    <t>Total</t>
  </si>
  <si>
    <t>Clase</t>
  </si>
  <si>
    <t>En</t>
  </si>
  <si>
    <t>Entre</t>
  </si>
  <si>
    <t>Colisión</t>
  </si>
  <si>
    <t>Atropello</t>
  </si>
  <si>
    <t>Otra (1)</t>
  </si>
  <si>
    <t xml:space="preserve">  inter-</t>
  </si>
  <si>
    <t>sección</t>
  </si>
  <si>
    <t>-</t>
  </si>
  <si>
    <t xml:space="preserve"> SEGÚN LUGAR DE OCURRENCIA Y CORREGIMIENTO: AÑO 2018 </t>
  </si>
  <si>
    <t>Cuadro 5.  ACCIDENTES DE TRÁNSITO EN EL DISTRITO DE SAN MIGUELITO, POR  CLASE,</t>
  </si>
  <si>
    <t>Lugar de ocurrencia y corregimiento</t>
  </si>
  <si>
    <t>Amelia Denis de Icaza……………………………………..</t>
  </si>
  <si>
    <t>Belisario Porras……………………………………..</t>
  </si>
  <si>
    <t>José Domingo Espinar……………………………………..</t>
  </si>
  <si>
    <t>Mateo Iturralde……………………………………..</t>
  </si>
  <si>
    <t>Victoriano Lorenzo……………………………………..</t>
  </si>
  <si>
    <t>Arnulfo Arias………………………………………………………………………………….……..</t>
  </si>
  <si>
    <t>Rufina Alfaro……………………………………………………………...……..</t>
  </si>
  <si>
    <t xml:space="preserve">                                                                                                  TOTAL………………………………………………………………….</t>
  </si>
  <si>
    <t>Avenida Domingo Díaz……………………………………..</t>
  </si>
  <si>
    <t>Avenida Ricardo J. Alfaro……………………………………..</t>
  </si>
  <si>
    <t>Avenida Simón Bolívar……………………………………..</t>
  </si>
  <si>
    <t>Carretera Transístmica Boyd Roosevelt……………………………………..</t>
  </si>
  <si>
    <t>Corredor Norte……………………………………..</t>
  </si>
  <si>
    <t>Otras calles y avenidas……………………………………..</t>
  </si>
  <si>
    <t>Avenida Ricardo J. Alfaro…………………………………………………………..</t>
  </si>
  <si>
    <t>Carretera Transístmica Boyd Roosevelt…………………………………………………………..</t>
  </si>
  <si>
    <t>Corredor Norte…………………………………………………………..</t>
  </si>
  <si>
    <t>Otras calles y avenidas…………………………………………………………..</t>
  </si>
  <si>
    <t>Avenida Domingo Díaz…………………………………………………………..</t>
  </si>
  <si>
    <t>Avenida Simón Bolívar…………………………………………………………..</t>
  </si>
  <si>
    <t>Corredor Norte…………………………………………………………………………..……………………..</t>
  </si>
  <si>
    <t xml:space="preserve">(1)  Incluye vuelco, caída de persona o cosa del vehículo en marcha,  colisión y vuelco,  colisión y atropello, atropello y colisión, atropello y   </t>
  </si>
  <si>
    <t xml:space="preserve">      vuelco, atropello y fuga y los accidentes que no se especifican en ninguna de las clases mencionadas.</t>
  </si>
  <si>
    <t xml:space="preserve">  -  Cantidad nula o cero.</t>
  </si>
  <si>
    <t>Omar Torrijos…………………………………………………………….……………..</t>
  </si>
  <si>
    <t>Belisario Frías………………………………………………………………………..……………..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</si>
</sst>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4" xfId="0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1" fillId="0" borderId="4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1" fillId="0" borderId="10" xfId="0" applyFont="1" applyFill="1" applyBorder="1"/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11" xfId="0" applyFont="1" applyFill="1" applyBorder="1"/>
    <xf numFmtId="0" fontId="1" fillId="0" borderId="5" xfId="0" applyFont="1" applyFill="1" applyBorder="1"/>
    <xf numFmtId="3" fontId="1" fillId="0" borderId="0" xfId="0" applyNumberFormat="1" applyFont="1" applyFill="1"/>
    <xf numFmtId="0" fontId="1" fillId="0" borderId="0" xfId="1" applyFont="1"/>
    <xf numFmtId="3" fontId="1" fillId="0" borderId="0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distributed"/>
    </xf>
    <xf numFmtId="164" fontId="2" fillId="0" borderId="10" xfId="0" applyNumberFormat="1" applyFont="1" applyFill="1" applyBorder="1" applyAlignment="1">
      <alignment horizontal="distributed"/>
    </xf>
    <xf numFmtId="3" fontId="2" fillId="0" borderId="1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/>
    <xf numFmtId="3" fontId="2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6" xfId="0" applyFont="1" applyFill="1" applyBorder="1"/>
    <xf numFmtId="0" fontId="2" fillId="0" borderId="8" xfId="0" applyFont="1" applyFill="1" applyBorder="1"/>
    <xf numFmtId="0" fontId="2" fillId="0" borderId="10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Normal="100" workbookViewId="0">
      <selection sqref="A1:K1"/>
    </sheetView>
  </sheetViews>
  <sheetFormatPr baseColWidth="10" defaultRowHeight="18" customHeight="1" x14ac:dyDescent="0.2"/>
  <cols>
    <col min="1" max="1" width="2.85546875" style="1" customWidth="1"/>
    <col min="2" max="2" width="37.140625" style="1" customWidth="1"/>
    <col min="3" max="3" width="8.140625" style="2" customWidth="1"/>
    <col min="4" max="5" width="8.140625" style="52" customWidth="1"/>
    <col min="6" max="6" width="8.140625" style="2" customWidth="1"/>
    <col min="7" max="7" width="8.140625" style="1" customWidth="1"/>
    <col min="8" max="11" width="8.140625" style="2" customWidth="1"/>
    <col min="12" max="12" width="11.42578125" style="1"/>
    <col min="13" max="257" width="11.42578125" style="2"/>
    <col min="258" max="258" width="26.28515625" style="2" customWidth="1"/>
    <col min="259" max="259" width="8.7109375" style="2" customWidth="1"/>
    <col min="260" max="267" width="9.5703125" style="2" customWidth="1"/>
    <col min="268" max="513" width="11.42578125" style="2"/>
    <col min="514" max="514" width="26.28515625" style="2" customWidth="1"/>
    <col min="515" max="515" width="8.7109375" style="2" customWidth="1"/>
    <col min="516" max="523" width="9.5703125" style="2" customWidth="1"/>
    <col min="524" max="769" width="11.42578125" style="2"/>
    <col min="770" max="770" width="26.28515625" style="2" customWidth="1"/>
    <col min="771" max="771" width="8.7109375" style="2" customWidth="1"/>
    <col min="772" max="779" width="9.5703125" style="2" customWidth="1"/>
    <col min="780" max="1025" width="11.42578125" style="2"/>
    <col min="1026" max="1026" width="26.28515625" style="2" customWidth="1"/>
    <col min="1027" max="1027" width="8.7109375" style="2" customWidth="1"/>
    <col min="1028" max="1035" width="9.5703125" style="2" customWidth="1"/>
    <col min="1036" max="1281" width="11.42578125" style="2"/>
    <col min="1282" max="1282" width="26.28515625" style="2" customWidth="1"/>
    <col min="1283" max="1283" width="8.7109375" style="2" customWidth="1"/>
    <col min="1284" max="1291" width="9.5703125" style="2" customWidth="1"/>
    <col min="1292" max="1537" width="11.42578125" style="2"/>
    <col min="1538" max="1538" width="26.28515625" style="2" customWidth="1"/>
    <col min="1539" max="1539" width="8.7109375" style="2" customWidth="1"/>
    <col min="1540" max="1547" width="9.5703125" style="2" customWidth="1"/>
    <col min="1548" max="1793" width="11.42578125" style="2"/>
    <col min="1794" max="1794" width="26.28515625" style="2" customWidth="1"/>
    <col min="1795" max="1795" width="8.7109375" style="2" customWidth="1"/>
    <col min="1796" max="1803" width="9.5703125" style="2" customWidth="1"/>
    <col min="1804" max="2049" width="11.42578125" style="2"/>
    <col min="2050" max="2050" width="26.28515625" style="2" customWidth="1"/>
    <col min="2051" max="2051" width="8.7109375" style="2" customWidth="1"/>
    <col min="2052" max="2059" width="9.5703125" style="2" customWidth="1"/>
    <col min="2060" max="2305" width="11.42578125" style="2"/>
    <col min="2306" max="2306" width="26.28515625" style="2" customWidth="1"/>
    <col min="2307" max="2307" width="8.7109375" style="2" customWidth="1"/>
    <col min="2308" max="2315" width="9.5703125" style="2" customWidth="1"/>
    <col min="2316" max="2561" width="11.42578125" style="2"/>
    <col min="2562" max="2562" width="26.28515625" style="2" customWidth="1"/>
    <col min="2563" max="2563" width="8.7109375" style="2" customWidth="1"/>
    <col min="2564" max="2571" width="9.5703125" style="2" customWidth="1"/>
    <col min="2572" max="2817" width="11.42578125" style="2"/>
    <col min="2818" max="2818" width="26.28515625" style="2" customWidth="1"/>
    <col min="2819" max="2819" width="8.7109375" style="2" customWidth="1"/>
    <col min="2820" max="2827" width="9.5703125" style="2" customWidth="1"/>
    <col min="2828" max="3073" width="11.42578125" style="2"/>
    <col min="3074" max="3074" width="26.28515625" style="2" customWidth="1"/>
    <col min="3075" max="3075" width="8.7109375" style="2" customWidth="1"/>
    <col min="3076" max="3083" width="9.5703125" style="2" customWidth="1"/>
    <col min="3084" max="3329" width="11.42578125" style="2"/>
    <col min="3330" max="3330" width="26.28515625" style="2" customWidth="1"/>
    <col min="3331" max="3331" width="8.7109375" style="2" customWidth="1"/>
    <col min="3332" max="3339" width="9.5703125" style="2" customWidth="1"/>
    <col min="3340" max="3585" width="11.42578125" style="2"/>
    <col min="3586" max="3586" width="26.28515625" style="2" customWidth="1"/>
    <col min="3587" max="3587" width="8.7109375" style="2" customWidth="1"/>
    <col min="3588" max="3595" width="9.5703125" style="2" customWidth="1"/>
    <col min="3596" max="3841" width="11.42578125" style="2"/>
    <col min="3842" max="3842" width="26.28515625" style="2" customWidth="1"/>
    <col min="3843" max="3843" width="8.7109375" style="2" customWidth="1"/>
    <col min="3844" max="3851" width="9.5703125" style="2" customWidth="1"/>
    <col min="3852" max="4097" width="11.42578125" style="2"/>
    <col min="4098" max="4098" width="26.28515625" style="2" customWidth="1"/>
    <col min="4099" max="4099" width="8.7109375" style="2" customWidth="1"/>
    <col min="4100" max="4107" width="9.5703125" style="2" customWidth="1"/>
    <col min="4108" max="4353" width="11.42578125" style="2"/>
    <col min="4354" max="4354" width="26.28515625" style="2" customWidth="1"/>
    <col min="4355" max="4355" width="8.7109375" style="2" customWidth="1"/>
    <col min="4356" max="4363" width="9.5703125" style="2" customWidth="1"/>
    <col min="4364" max="4609" width="11.42578125" style="2"/>
    <col min="4610" max="4610" width="26.28515625" style="2" customWidth="1"/>
    <col min="4611" max="4611" width="8.7109375" style="2" customWidth="1"/>
    <col min="4612" max="4619" width="9.5703125" style="2" customWidth="1"/>
    <col min="4620" max="4865" width="11.42578125" style="2"/>
    <col min="4866" max="4866" width="26.28515625" style="2" customWidth="1"/>
    <col min="4867" max="4867" width="8.7109375" style="2" customWidth="1"/>
    <col min="4868" max="4875" width="9.5703125" style="2" customWidth="1"/>
    <col min="4876" max="5121" width="11.42578125" style="2"/>
    <col min="5122" max="5122" width="26.28515625" style="2" customWidth="1"/>
    <col min="5123" max="5123" width="8.7109375" style="2" customWidth="1"/>
    <col min="5124" max="5131" width="9.5703125" style="2" customWidth="1"/>
    <col min="5132" max="5377" width="11.42578125" style="2"/>
    <col min="5378" max="5378" width="26.28515625" style="2" customWidth="1"/>
    <col min="5379" max="5379" width="8.7109375" style="2" customWidth="1"/>
    <col min="5380" max="5387" width="9.5703125" style="2" customWidth="1"/>
    <col min="5388" max="5633" width="11.42578125" style="2"/>
    <col min="5634" max="5634" width="26.28515625" style="2" customWidth="1"/>
    <col min="5635" max="5635" width="8.7109375" style="2" customWidth="1"/>
    <col min="5636" max="5643" width="9.5703125" style="2" customWidth="1"/>
    <col min="5644" max="5889" width="11.42578125" style="2"/>
    <col min="5890" max="5890" width="26.28515625" style="2" customWidth="1"/>
    <col min="5891" max="5891" width="8.7109375" style="2" customWidth="1"/>
    <col min="5892" max="5899" width="9.5703125" style="2" customWidth="1"/>
    <col min="5900" max="6145" width="11.42578125" style="2"/>
    <col min="6146" max="6146" width="26.28515625" style="2" customWidth="1"/>
    <col min="6147" max="6147" width="8.7109375" style="2" customWidth="1"/>
    <col min="6148" max="6155" width="9.5703125" style="2" customWidth="1"/>
    <col min="6156" max="6401" width="11.42578125" style="2"/>
    <col min="6402" max="6402" width="26.28515625" style="2" customWidth="1"/>
    <col min="6403" max="6403" width="8.7109375" style="2" customWidth="1"/>
    <col min="6404" max="6411" width="9.5703125" style="2" customWidth="1"/>
    <col min="6412" max="6657" width="11.42578125" style="2"/>
    <col min="6658" max="6658" width="26.28515625" style="2" customWidth="1"/>
    <col min="6659" max="6659" width="8.7109375" style="2" customWidth="1"/>
    <col min="6660" max="6667" width="9.5703125" style="2" customWidth="1"/>
    <col min="6668" max="6913" width="11.42578125" style="2"/>
    <col min="6914" max="6914" width="26.28515625" style="2" customWidth="1"/>
    <col min="6915" max="6915" width="8.7109375" style="2" customWidth="1"/>
    <col min="6916" max="6923" width="9.5703125" style="2" customWidth="1"/>
    <col min="6924" max="7169" width="11.42578125" style="2"/>
    <col min="7170" max="7170" width="26.28515625" style="2" customWidth="1"/>
    <col min="7171" max="7171" width="8.7109375" style="2" customWidth="1"/>
    <col min="7172" max="7179" width="9.5703125" style="2" customWidth="1"/>
    <col min="7180" max="7425" width="11.42578125" style="2"/>
    <col min="7426" max="7426" width="26.28515625" style="2" customWidth="1"/>
    <col min="7427" max="7427" width="8.7109375" style="2" customWidth="1"/>
    <col min="7428" max="7435" width="9.5703125" style="2" customWidth="1"/>
    <col min="7436" max="7681" width="11.42578125" style="2"/>
    <col min="7682" max="7682" width="26.28515625" style="2" customWidth="1"/>
    <col min="7683" max="7683" width="8.7109375" style="2" customWidth="1"/>
    <col min="7684" max="7691" width="9.5703125" style="2" customWidth="1"/>
    <col min="7692" max="7937" width="11.42578125" style="2"/>
    <col min="7938" max="7938" width="26.28515625" style="2" customWidth="1"/>
    <col min="7939" max="7939" width="8.7109375" style="2" customWidth="1"/>
    <col min="7940" max="7947" width="9.5703125" style="2" customWidth="1"/>
    <col min="7948" max="8193" width="11.42578125" style="2"/>
    <col min="8194" max="8194" width="26.28515625" style="2" customWidth="1"/>
    <col min="8195" max="8195" width="8.7109375" style="2" customWidth="1"/>
    <col min="8196" max="8203" width="9.5703125" style="2" customWidth="1"/>
    <col min="8204" max="8449" width="11.42578125" style="2"/>
    <col min="8450" max="8450" width="26.28515625" style="2" customWidth="1"/>
    <col min="8451" max="8451" width="8.7109375" style="2" customWidth="1"/>
    <col min="8452" max="8459" width="9.5703125" style="2" customWidth="1"/>
    <col min="8460" max="8705" width="11.42578125" style="2"/>
    <col min="8706" max="8706" width="26.28515625" style="2" customWidth="1"/>
    <col min="8707" max="8707" width="8.7109375" style="2" customWidth="1"/>
    <col min="8708" max="8715" width="9.5703125" style="2" customWidth="1"/>
    <col min="8716" max="8961" width="11.42578125" style="2"/>
    <col min="8962" max="8962" width="26.28515625" style="2" customWidth="1"/>
    <col min="8963" max="8963" width="8.7109375" style="2" customWidth="1"/>
    <col min="8964" max="8971" width="9.5703125" style="2" customWidth="1"/>
    <col min="8972" max="9217" width="11.42578125" style="2"/>
    <col min="9218" max="9218" width="26.28515625" style="2" customWidth="1"/>
    <col min="9219" max="9219" width="8.7109375" style="2" customWidth="1"/>
    <col min="9220" max="9227" width="9.5703125" style="2" customWidth="1"/>
    <col min="9228" max="9473" width="11.42578125" style="2"/>
    <col min="9474" max="9474" width="26.28515625" style="2" customWidth="1"/>
    <col min="9475" max="9475" width="8.7109375" style="2" customWidth="1"/>
    <col min="9476" max="9483" width="9.5703125" style="2" customWidth="1"/>
    <col min="9484" max="9729" width="11.42578125" style="2"/>
    <col min="9730" max="9730" width="26.28515625" style="2" customWidth="1"/>
    <col min="9731" max="9731" width="8.7109375" style="2" customWidth="1"/>
    <col min="9732" max="9739" width="9.5703125" style="2" customWidth="1"/>
    <col min="9740" max="9985" width="11.42578125" style="2"/>
    <col min="9986" max="9986" width="26.28515625" style="2" customWidth="1"/>
    <col min="9987" max="9987" width="8.7109375" style="2" customWidth="1"/>
    <col min="9988" max="9995" width="9.5703125" style="2" customWidth="1"/>
    <col min="9996" max="10241" width="11.42578125" style="2"/>
    <col min="10242" max="10242" width="26.28515625" style="2" customWidth="1"/>
    <col min="10243" max="10243" width="8.7109375" style="2" customWidth="1"/>
    <col min="10244" max="10251" width="9.5703125" style="2" customWidth="1"/>
    <col min="10252" max="10497" width="11.42578125" style="2"/>
    <col min="10498" max="10498" width="26.28515625" style="2" customWidth="1"/>
    <col min="10499" max="10499" width="8.7109375" style="2" customWidth="1"/>
    <col min="10500" max="10507" width="9.5703125" style="2" customWidth="1"/>
    <col min="10508" max="10753" width="11.42578125" style="2"/>
    <col min="10754" max="10754" width="26.28515625" style="2" customWidth="1"/>
    <col min="10755" max="10755" width="8.7109375" style="2" customWidth="1"/>
    <col min="10756" max="10763" width="9.5703125" style="2" customWidth="1"/>
    <col min="10764" max="11009" width="11.42578125" style="2"/>
    <col min="11010" max="11010" width="26.28515625" style="2" customWidth="1"/>
    <col min="11011" max="11011" width="8.7109375" style="2" customWidth="1"/>
    <col min="11012" max="11019" width="9.5703125" style="2" customWidth="1"/>
    <col min="11020" max="11265" width="11.42578125" style="2"/>
    <col min="11266" max="11266" width="26.28515625" style="2" customWidth="1"/>
    <col min="11267" max="11267" width="8.7109375" style="2" customWidth="1"/>
    <col min="11268" max="11275" width="9.5703125" style="2" customWidth="1"/>
    <col min="11276" max="11521" width="11.42578125" style="2"/>
    <col min="11522" max="11522" width="26.28515625" style="2" customWidth="1"/>
    <col min="11523" max="11523" width="8.7109375" style="2" customWidth="1"/>
    <col min="11524" max="11531" width="9.5703125" style="2" customWidth="1"/>
    <col min="11532" max="11777" width="11.42578125" style="2"/>
    <col min="11778" max="11778" width="26.28515625" style="2" customWidth="1"/>
    <col min="11779" max="11779" width="8.7109375" style="2" customWidth="1"/>
    <col min="11780" max="11787" width="9.5703125" style="2" customWidth="1"/>
    <col min="11788" max="12033" width="11.42578125" style="2"/>
    <col min="12034" max="12034" width="26.28515625" style="2" customWidth="1"/>
    <col min="12035" max="12035" width="8.7109375" style="2" customWidth="1"/>
    <col min="12036" max="12043" width="9.5703125" style="2" customWidth="1"/>
    <col min="12044" max="12289" width="11.42578125" style="2"/>
    <col min="12290" max="12290" width="26.28515625" style="2" customWidth="1"/>
    <col min="12291" max="12291" width="8.7109375" style="2" customWidth="1"/>
    <col min="12292" max="12299" width="9.5703125" style="2" customWidth="1"/>
    <col min="12300" max="12545" width="11.42578125" style="2"/>
    <col min="12546" max="12546" width="26.28515625" style="2" customWidth="1"/>
    <col min="12547" max="12547" width="8.7109375" style="2" customWidth="1"/>
    <col min="12548" max="12555" width="9.5703125" style="2" customWidth="1"/>
    <col min="12556" max="12801" width="11.42578125" style="2"/>
    <col min="12802" max="12802" width="26.28515625" style="2" customWidth="1"/>
    <col min="12803" max="12803" width="8.7109375" style="2" customWidth="1"/>
    <col min="12804" max="12811" width="9.5703125" style="2" customWidth="1"/>
    <col min="12812" max="13057" width="11.42578125" style="2"/>
    <col min="13058" max="13058" width="26.28515625" style="2" customWidth="1"/>
    <col min="13059" max="13059" width="8.7109375" style="2" customWidth="1"/>
    <col min="13060" max="13067" width="9.5703125" style="2" customWidth="1"/>
    <col min="13068" max="13313" width="11.42578125" style="2"/>
    <col min="13314" max="13314" width="26.28515625" style="2" customWidth="1"/>
    <col min="13315" max="13315" width="8.7109375" style="2" customWidth="1"/>
    <col min="13316" max="13323" width="9.5703125" style="2" customWidth="1"/>
    <col min="13324" max="13569" width="11.42578125" style="2"/>
    <col min="13570" max="13570" width="26.28515625" style="2" customWidth="1"/>
    <col min="13571" max="13571" width="8.7109375" style="2" customWidth="1"/>
    <col min="13572" max="13579" width="9.5703125" style="2" customWidth="1"/>
    <col min="13580" max="13825" width="11.42578125" style="2"/>
    <col min="13826" max="13826" width="26.28515625" style="2" customWidth="1"/>
    <col min="13827" max="13827" width="8.7109375" style="2" customWidth="1"/>
    <col min="13828" max="13835" width="9.5703125" style="2" customWidth="1"/>
    <col min="13836" max="14081" width="11.42578125" style="2"/>
    <col min="14082" max="14082" width="26.28515625" style="2" customWidth="1"/>
    <col min="14083" max="14083" width="8.7109375" style="2" customWidth="1"/>
    <col min="14084" max="14091" width="9.5703125" style="2" customWidth="1"/>
    <col min="14092" max="14337" width="11.42578125" style="2"/>
    <col min="14338" max="14338" width="26.28515625" style="2" customWidth="1"/>
    <col min="14339" max="14339" width="8.7109375" style="2" customWidth="1"/>
    <col min="14340" max="14347" width="9.5703125" style="2" customWidth="1"/>
    <col min="14348" max="14593" width="11.42578125" style="2"/>
    <col min="14594" max="14594" width="26.28515625" style="2" customWidth="1"/>
    <col min="14595" max="14595" width="8.7109375" style="2" customWidth="1"/>
    <col min="14596" max="14603" width="9.5703125" style="2" customWidth="1"/>
    <col min="14604" max="14849" width="11.42578125" style="2"/>
    <col min="14850" max="14850" width="26.28515625" style="2" customWidth="1"/>
    <col min="14851" max="14851" width="8.7109375" style="2" customWidth="1"/>
    <col min="14852" max="14859" width="9.5703125" style="2" customWidth="1"/>
    <col min="14860" max="15105" width="11.42578125" style="2"/>
    <col min="15106" max="15106" width="26.28515625" style="2" customWidth="1"/>
    <col min="15107" max="15107" width="8.7109375" style="2" customWidth="1"/>
    <col min="15108" max="15115" width="9.5703125" style="2" customWidth="1"/>
    <col min="15116" max="15361" width="11.42578125" style="2"/>
    <col min="15362" max="15362" width="26.28515625" style="2" customWidth="1"/>
    <col min="15363" max="15363" width="8.7109375" style="2" customWidth="1"/>
    <col min="15364" max="15371" width="9.5703125" style="2" customWidth="1"/>
    <col min="15372" max="15617" width="11.42578125" style="2"/>
    <col min="15618" max="15618" width="26.28515625" style="2" customWidth="1"/>
    <col min="15619" max="15619" width="8.7109375" style="2" customWidth="1"/>
    <col min="15620" max="15627" width="9.5703125" style="2" customWidth="1"/>
    <col min="15628" max="15873" width="11.42578125" style="2"/>
    <col min="15874" max="15874" width="26.28515625" style="2" customWidth="1"/>
    <col min="15875" max="15875" width="8.7109375" style="2" customWidth="1"/>
    <col min="15876" max="15883" width="9.5703125" style="2" customWidth="1"/>
    <col min="15884" max="16129" width="11.42578125" style="2"/>
    <col min="16130" max="16130" width="26.28515625" style="2" customWidth="1"/>
    <col min="16131" max="16131" width="8.7109375" style="2" customWidth="1"/>
    <col min="16132" max="16139" width="9.5703125" style="2" customWidth="1"/>
    <col min="16140" max="16384" width="11.42578125" style="2"/>
  </cols>
  <sheetData>
    <row r="1" spans="1:11" ht="18" customHeight="1" x14ac:dyDescent="0.2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8" customHeight="1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" customHeight="1" x14ac:dyDescent="0.2">
      <c r="A3" s="24" t="s">
        <v>0</v>
      </c>
      <c r="B3" s="24"/>
      <c r="C3" s="24"/>
      <c r="D3" s="47"/>
      <c r="E3" s="47"/>
      <c r="F3" s="24"/>
      <c r="G3" s="24"/>
      <c r="H3" s="24"/>
      <c r="I3" s="24"/>
      <c r="J3" s="24"/>
      <c r="K3" s="24"/>
    </row>
    <row r="4" spans="1:11" ht="18" customHeight="1" x14ac:dyDescent="0.2">
      <c r="A4" s="64" t="s">
        <v>14</v>
      </c>
      <c r="B4" s="70"/>
      <c r="C4" s="63" t="s">
        <v>1</v>
      </c>
      <c r="D4" s="64"/>
      <c r="E4" s="64"/>
      <c r="F4" s="64"/>
      <c r="G4" s="64"/>
      <c r="H4" s="64"/>
      <c r="I4" s="64"/>
      <c r="J4" s="64"/>
      <c r="K4" s="64"/>
    </row>
    <row r="5" spans="1:11" ht="18" customHeight="1" x14ac:dyDescent="0.2">
      <c r="A5" s="71"/>
      <c r="B5" s="72"/>
      <c r="C5" s="65"/>
      <c r="D5" s="66"/>
      <c r="E5" s="66"/>
      <c r="F5" s="66"/>
      <c r="G5" s="66"/>
      <c r="H5" s="66"/>
      <c r="I5" s="66"/>
      <c r="J5" s="66"/>
      <c r="K5" s="66"/>
    </row>
    <row r="6" spans="1:11" ht="18" customHeight="1" x14ac:dyDescent="0.2">
      <c r="A6" s="71"/>
      <c r="B6" s="72"/>
      <c r="C6" s="67" t="s">
        <v>2</v>
      </c>
      <c r="D6" s="25"/>
      <c r="E6" s="25"/>
      <c r="F6" s="56" t="s">
        <v>3</v>
      </c>
      <c r="G6" s="60"/>
      <c r="H6" s="60"/>
      <c r="I6" s="60"/>
      <c r="J6" s="60"/>
      <c r="K6" s="60"/>
    </row>
    <row r="7" spans="1:11" ht="18" customHeight="1" x14ac:dyDescent="0.2">
      <c r="A7" s="71"/>
      <c r="B7" s="72"/>
      <c r="C7" s="68"/>
      <c r="D7" s="26"/>
      <c r="E7" s="26"/>
      <c r="F7" s="58"/>
      <c r="G7" s="61"/>
      <c r="H7" s="61"/>
      <c r="I7" s="61"/>
      <c r="J7" s="61"/>
      <c r="K7" s="61"/>
    </row>
    <row r="8" spans="1:11" ht="18" customHeight="1" x14ac:dyDescent="0.2">
      <c r="A8" s="71"/>
      <c r="B8" s="72"/>
      <c r="C8" s="68"/>
      <c r="D8" s="27" t="s">
        <v>4</v>
      </c>
      <c r="E8" s="27" t="s">
        <v>5</v>
      </c>
      <c r="F8" s="56" t="s">
        <v>6</v>
      </c>
      <c r="G8" s="57"/>
      <c r="H8" s="56" t="s">
        <v>7</v>
      </c>
      <c r="I8" s="57"/>
      <c r="J8" s="56" t="s">
        <v>8</v>
      </c>
      <c r="K8" s="60"/>
    </row>
    <row r="9" spans="1:11" ht="18" customHeight="1" x14ac:dyDescent="0.2">
      <c r="A9" s="71"/>
      <c r="B9" s="72"/>
      <c r="C9" s="68"/>
      <c r="D9" s="48" t="s">
        <v>9</v>
      </c>
      <c r="E9" s="48" t="s">
        <v>9</v>
      </c>
      <c r="F9" s="58"/>
      <c r="G9" s="59"/>
      <c r="H9" s="58"/>
      <c r="I9" s="59"/>
      <c r="J9" s="58"/>
      <c r="K9" s="61"/>
    </row>
    <row r="10" spans="1:11" ht="18" customHeight="1" x14ac:dyDescent="0.2">
      <c r="A10" s="71"/>
      <c r="B10" s="72"/>
      <c r="C10" s="68"/>
      <c r="D10" s="29" t="s">
        <v>10</v>
      </c>
      <c r="E10" s="29" t="s">
        <v>10</v>
      </c>
      <c r="F10" s="27" t="s">
        <v>4</v>
      </c>
      <c r="G10" s="27" t="s">
        <v>5</v>
      </c>
      <c r="H10" s="27" t="s">
        <v>4</v>
      </c>
      <c r="I10" s="27" t="s">
        <v>5</v>
      </c>
      <c r="J10" s="27" t="s">
        <v>4</v>
      </c>
      <c r="K10" s="30" t="s">
        <v>5</v>
      </c>
    </row>
    <row r="11" spans="1:11" ht="18" customHeight="1" x14ac:dyDescent="0.2">
      <c r="A11" s="71"/>
      <c r="B11" s="72"/>
      <c r="C11" s="68"/>
      <c r="D11" s="26"/>
      <c r="E11" s="26"/>
      <c r="F11" s="28" t="s">
        <v>9</v>
      </c>
      <c r="G11" s="28" t="s">
        <v>9</v>
      </c>
      <c r="H11" s="28" t="s">
        <v>9</v>
      </c>
      <c r="I11" s="28" t="s">
        <v>9</v>
      </c>
      <c r="J11" s="28" t="s">
        <v>9</v>
      </c>
      <c r="K11" s="31" t="s">
        <v>9</v>
      </c>
    </row>
    <row r="12" spans="1:11" ht="18" customHeight="1" x14ac:dyDescent="0.2">
      <c r="A12" s="66"/>
      <c r="B12" s="73"/>
      <c r="C12" s="69"/>
      <c r="D12" s="32"/>
      <c r="E12" s="32"/>
      <c r="F12" s="33" t="s">
        <v>10</v>
      </c>
      <c r="G12" s="33" t="s">
        <v>10</v>
      </c>
      <c r="H12" s="33" t="s">
        <v>10</v>
      </c>
      <c r="I12" s="33" t="s">
        <v>10</v>
      </c>
      <c r="J12" s="33" t="s">
        <v>10</v>
      </c>
      <c r="K12" s="34" t="s">
        <v>10</v>
      </c>
    </row>
    <row r="13" spans="1:11" ht="10.35" customHeight="1" x14ac:dyDescent="0.2">
      <c r="A13" s="39"/>
      <c r="B13" s="39"/>
      <c r="C13" s="40"/>
      <c r="D13" s="41"/>
      <c r="E13" s="41"/>
      <c r="F13" s="42"/>
      <c r="G13" s="42"/>
      <c r="H13" s="42"/>
      <c r="I13" s="42"/>
      <c r="J13" s="42"/>
      <c r="K13" s="43"/>
    </row>
    <row r="14" spans="1:11" ht="27.2" customHeight="1" x14ac:dyDescent="0.2">
      <c r="A14" s="62" t="s">
        <v>22</v>
      </c>
      <c r="B14" s="76"/>
      <c r="C14" s="4">
        <f t="shared" ref="C14:C43" si="0">SUM(D14:E14)</f>
        <v>5319</v>
      </c>
      <c r="D14" s="4">
        <f>SUM(F14,H14,J14)</f>
        <v>1197</v>
      </c>
      <c r="E14" s="4">
        <f>SUM(G14,I14,K14)</f>
        <v>4122</v>
      </c>
      <c r="F14" s="35">
        <f>SUM(F15:F20)</f>
        <v>1171</v>
      </c>
      <c r="G14" s="35">
        <f>SUM(G15:G20)</f>
        <v>3979</v>
      </c>
      <c r="H14" s="35">
        <f t="shared" ref="H14:K14" si="1">SUM(H15:H20)</f>
        <v>16</v>
      </c>
      <c r="I14" s="35">
        <f t="shared" si="1"/>
        <v>86</v>
      </c>
      <c r="J14" s="35">
        <f t="shared" si="1"/>
        <v>10</v>
      </c>
      <c r="K14" s="36">
        <f t="shared" si="1"/>
        <v>57</v>
      </c>
    </row>
    <row r="15" spans="1:11" ht="18" customHeight="1" x14ac:dyDescent="0.2">
      <c r="B15" s="3" t="s">
        <v>23</v>
      </c>
      <c r="C15" s="4">
        <f t="shared" si="0"/>
        <v>891</v>
      </c>
      <c r="D15" s="49">
        <f t="shared" ref="D15:E26" si="2">SUM(F15,H15,J15)</f>
        <v>149</v>
      </c>
      <c r="E15" s="49">
        <f t="shared" si="2"/>
        <v>742</v>
      </c>
      <c r="F15" s="49">
        <v>145</v>
      </c>
      <c r="G15" s="54">
        <v>730</v>
      </c>
      <c r="H15" s="38">
        <v>1</v>
      </c>
      <c r="I15" s="54">
        <v>9</v>
      </c>
      <c r="J15" s="37">
        <v>3</v>
      </c>
      <c r="K15" s="37">
        <v>3</v>
      </c>
    </row>
    <row r="16" spans="1:11" ht="18" customHeight="1" x14ac:dyDescent="0.2">
      <c r="B16" s="3" t="s">
        <v>24</v>
      </c>
      <c r="C16" s="4">
        <f t="shared" si="0"/>
        <v>162</v>
      </c>
      <c r="D16" s="49">
        <f t="shared" si="2"/>
        <v>25</v>
      </c>
      <c r="E16" s="49">
        <f t="shared" si="2"/>
        <v>137</v>
      </c>
      <c r="F16" s="49">
        <v>25</v>
      </c>
      <c r="G16" s="54">
        <v>135</v>
      </c>
      <c r="H16" s="38" t="s">
        <v>11</v>
      </c>
      <c r="I16" s="37">
        <v>1</v>
      </c>
      <c r="J16" s="38" t="s">
        <v>11</v>
      </c>
      <c r="K16" s="55">
        <v>1</v>
      </c>
    </row>
    <row r="17" spans="1:11" ht="18" customHeight="1" x14ac:dyDescent="0.2">
      <c r="B17" s="9" t="s">
        <v>25</v>
      </c>
      <c r="C17" s="4">
        <f t="shared" ref="C17" si="3">SUM(D17:E17)</f>
        <v>107</v>
      </c>
      <c r="D17" s="49">
        <f t="shared" ref="D17" si="4">SUM(F17,H17,J17)</f>
        <v>16</v>
      </c>
      <c r="E17" s="49">
        <f t="shared" ref="E17" si="5">SUM(G17,I17,K17)</f>
        <v>91</v>
      </c>
      <c r="F17" s="49">
        <v>16</v>
      </c>
      <c r="G17" s="54">
        <v>90</v>
      </c>
      <c r="H17" s="38" t="s">
        <v>11</v>
      </c>
      <c r="I17" s="37">
        <v>1</v>
      </c>
      <c r="J17" s="38" t="s">
        <v>11</v>
      </c>
      <c r="K17" s="55" t="s">
        <v>11</v>
      </c>
    </row>
    <row r="18" spans="1:11" ht="18" customHeight="1" x14ac:dyDescent="0.2">
      <c r="B18" s="9" t="s">
        <v>26</v>
      </c>
      <c r="C18" s="4">
        <f t="shared" si="0"/>
        <v>1022</v>
      </c>
      <c r="D18" s="49">
        <f t="shared" si="2"/>
        <v>230</v>
      </c>
      <c r="E18" s="49">
        <f t="shared" si="2"/>
        <v>792</v>
      </c>
      <c r="F18" s="49">
        <v>226</v>
      </c>
      <c r="G18" s="54">
        <v>782</v>
      </c>
      <c r="H18" s="37">
        <v>3</v>
      </c>
      <c r="I18" s="37">
        <v>6</v>
      </c>
      <c r="J18" s="54">
        <v>1</v>
      </c>
      <c r="K18" s="37">
        <v>4</v>
      </c>
    </row>
    <row r="19" spans="1:11" ht="18" customHeight="1" x14ac:dyDescent="0.2">
      <c r="B19" s="10" t="s">
        <v>27</v>
      </c>
      <c r="C19" s="4">
        <f t="shared" si="0"/>
        <v>429</v>
      </c>
      <c r="D19" s="49">
        <f t="shared" si="2"/>
        <v>46</v>
      </c>
      <c r="E19" s="49">
        <f t="shared" si="2"/>
        <v>383</v>
      </c>
      <c r="F19" s="49">
        <v>44</v>
      </c>
      <c r="G19" s="54">
        <v>367</v>
      </c>
      <c r="H19" s="38" t="s">
        <v>11</v>
      </c>
      <c r="I19" s="54">
        <v>2</v>
      </c>
      <c r="J19" s="37">
        <v>2</v>
      </c>
      <c r="K19" s="37">
        <v>14</v>
      </c>
    </row>
    <row r="20" spans="1:11" ht="18" customHeight="1" x14ac:dyDescent="0.2">
      <c r="B20" s="9" t="s">
        <v>28</v>
      </c>
      <c r="C20" s="4">
        <f t="shared" si="0"/>
        <v>2708</v>
      </c>
      <c r="D20" s="49">
        <f t="shared" si="2"/>
        <v>731</v>
      </c>
      <c r="E20" s="49">
        <f t="shared" si="2"/>
        <v>1977</v>
      </c>
      <c r="F20" s="49">
        <v>715</v>
      </c>
      <c r="G20" s="49">
        <v>1875</v>
      </c>
      <c r="H20" s="54">
        <v>12</v>
      </c>
      <c r="I20" s="54">
        <v>67</v>
      </c>
      <c r="J20" s="37">
        <v>4</v>
      </c>
      <c r="K20" s="37">
        <v>35</v>
      </c>
    </row>
    <row r="21" spans="1:11" ht="27.2" customHeight="1" x14ac:dyDescent="0.2">
      <c r="A21" s="62" t="s">
        <v>22</v>
      </c>
      <c r="B21" s="76"/>
      <c r="C21" s="4">
        <f t="shared" si="0"/>
        <v>5319</v>
      </c>
      <c r="D21" s="4">
        <f t="shared" si="2"/>
        <v>1197</v>
      </c>
      <c r="E21" s="4">
        <f t="shared" si="2"/>
        <v>4122</v>
      </c>
      <c r="F21" s="35">
        <f t="shared" ref="F21:K21" si="6">SUM(F22,F27,F31,F35,F38,F58,F61,F65,F69)</f>
        <v>1171</v>
      </c>
      <c r="G21" s="35">
        <f t="shared" si="6"/>
        <v>3979</v>
      </c>
      <c r="H21" s="35">
        <f t="shared" si="6"/>
        <v>16</v>
      </c>
      <c r="I21" s="35">
        <f t="shared" si="6"/>
        <v>86</v>
      </c>
      <c r="J21" s="35">
        <f t="shared" si="6"/>
        <v>10</v>
      </c>
      <c r="K21" s="36">
        <f t="shared" si="6"/>
        <v>57</v>
      </c>
    </row>
    <row r="22" spans="1:11" ht="24.2" customHeight="1" x14ac:dyDescent="0.2">
      <c r="A22" s="3" t="s">
        <v>15</v>
      </c>
      <c r="C22" s="4">
        <f t="shared" si="0"/>
        <v>391</v>
      </c>
      <c r="D22" s="4">
        <f t="shared" si="2"/>
        <v>77</v>
      </c>
      <c r="E22" s="4">
        <f t="shared" si="2"/>
        <v>314</v>
      </c>
      <c r="F22" s="4">
        <f t="shared" ref="F22:K22" si="7">SUM(F23:F26)</f>
        <v>75</v>
      </c>
      <c r="G22" s="4">
        <f t="shared" si="7"/>
        <v>302</v>
      </c>
      <c r="H22" s="4">
        <f t="shared" si="7"/>
        <v>1</v>
      </c>
      <c r="I22" s="4">
        <f t="shared" si="7"/>
        <v>9</v>
      </c>
      <c r="J22" s="4">
        <f t="shared" si="7"/>
        <v>1</v>
      </c>
      <c r="K22" s="37">
        <f t="shared" si="7"/>
        <v>3</v>
      </c>
    </row>
    <row r="23" spans="1:11" ht="18" customHeight="1" x14ac:dyDescent="0.2">
      <c r="B23" s="11" t="s">
        <v>29</v>
      </c>
      <c r="C23" s="4">
        <f t="shared" si="0"/>
        <v>3</v>
      </c>
      <c r="D23" s="49">
        <f t="shared" si="2"/>
        <v>1</v>
      </c>
      <c r="E23" s="49">
        <f t="shared" si="2"/>
        <v>2</v>
      </c>
      <c r="F23" s="12">
        <v>1</v>
      </c>
      <c r="G23" s="5">
        <v>2</v>
      </c>
      <c r="H23" s="7" t="s">
        <v>11</v>
      </c>
      <c r="I23" s="7" t="s">
        <v>11</v>
      </c>
      <c r="J23" s="7" t="s">
        <v>11</v>
      </c>
      <c r="K23" s="13" t="s">
        <v>11</v>
      </c>
    </row>
    <row r="24" spans="1:11" ht="18" customHeight="1" x14ac:dyDescent="0.2">
      <c r="B24" s="14" t="s">
        <v>30</v>
      </c>
      <c r="C24" s="4">
        <f t="shared" si="0"/>
        <v>192</v>
      </c>
      <c r="D24" s="49">
        <f t="shared" si="2"/>
        <v>36</v>
      </c>
      <c r="E24" s="49">
        <f t="shared" si="2"/>
        <v>156</v>
      </c>
      <c r="F24" s="12">
        <v>36</v>
      </c>
      <c r="G24" s="5">
        <v>152</v>
      </c>
      <c r="H24" s="7" t="s">
        <v>11</v>
      </c>
      <c r="I24" s="8">
        <v>3</v>
      </c>
      <c r="J24" s="7" t="s">
        <v>11</v>
      </c>
      <c r="K24" s="8">
        <v>1</v>
      </c>
    </row>
    <row r="25" spans="1:11" ht="18" customHeight="1" x14ac:dyDescent="0.2">
      <c r="B25" s="1" t="s">
        <v>31</v>
      </c>
      <c r="C25" s="4">
        <f t="shared" si="0"/>
        <v>8</v>
      </c>
      <c r="D25" s="49">
        <f t="shared" si="2"/>
        <v>2</v>
      </c>
      <c r="E25" s="49">
        <f>SUM(G25,I25,K25)</f>
        <v>6</v>
      </c>
      <c r="F25" s="7">
        <v>2</v>
      </c>
      <c r="G25" s="5">
        <v>6</v>
      </c>
      <c r="H25" s="7" t="s">
        <v>11</v>
      </c>
      <c r="I25" s="7" t="s">
        <v>11</v>
      </c>
      <c r="J25" s="7" t="s">
        <v>11</v>
      </c>
      <c r="K25" s="13" t="s">
        <v>11</v>
      </c>
    </row>
    <row r="26" spans="1:11" ht="18" customHeight="1" x14ac:dyDescent="0.2">
      <c r="B26" s="14" t="s">
        <v>32</v>
      </c>
      <c r="C26" s="4">
        <f t="shared" si="0"/>
        <v>188</v>
      </c>
      <c r="D26" s="49">
        <f t="shared" si="2"/>
        <v>38</v>
      </c>
      <c r="E26" s="49">
        <f>SUM(G26,I26,K26)</f>
        <v>150</v>
      </c>
      <c r="F26" s="12">
        <v>36</v>
      </c>
      <c r="G26" s="5">
        <v>142</v>
      </c>
      <c r="H26" s="7">
        <v>1</v>
      </c>
      <c r="I26" s="8">
        <v>6</v>
      </c>
      <c r="J26" s="7">
        <v>1</v>
      </c>
      <c r="K26" s="8">
        <v>2</v>
      </c>
    </row>
    <row r="27" spans="1:11" ht="24.2" customHeight="1" x14ac:dyDescent="0.2">
      <c r="A27" s="74" t="s">
        <v>16</v>
      </c>
      <c r="B27" s="75"/>
      <c r="C27" s="4">
        <f>SUM(D27:E27)</f>
        <v>562</v>
      </c>
      <c r="D27" s="4">
        <f>SUM(F27+H27)</f>
        <v>136</v>
      </c>
      <c r="E27" s="4">
        <f>SUM(G27,I27,K27)</f>
        <v>426</v>
      </c>
      <c r="F27" s="4">
        <f t="shared" ref="F27:K27" si="8">SUM(F28:F30)</f>
        <v>134</v>
      </c>
      <c r="G27" s="4">
        <f t="shared" si="8"/>
        <v>399</v>
      </c>
      <c r="H27" s="4">
        <f t="shared" si="8"/>
        <v>2</v>
      </c>
      <c r="I27" s="4">
        <f t="shared" si="8"/>
        <v>19</v>
      </c>
      <c r="J27" s="38" t="s">
        <v>11</v>
      </c>
      <c r="K27" s="37">
        <f t="shared" si="8"/>
        <v>8</v>
      </c>
    </row>
    <row r="28" spans="1:11" ht="18" customHeight="1" x14ac:dyDescent="0.2">
      <c r="B28" s="14" t="s">
        <v>30</v>
      </c>
      <c r="C28" s="4">
        <f t="shared" si="0"/>
        <v>114</v>
      </c>
      <c r="D28" s="49">
        <f t="shared" ref="D28:E30" si="9">SUM(F28,H28,J28)</f>
        <v>31</v>
      </c>
      <c r="E28" s="49">
        <f t="shared" si="9"/>
        <v>83</v>
      </c>
      <c r="F28" s="12">
        <v>31</v>
      </c>
      <c r="G28" s="12">
        <v>82</v>
      </c>
      <c r="H28" s="7" t="s">
        <v>11</v>
      </c>
      <c r="I28" s="7" t="s">
        <v>11</v>
      </c>
      <c r="J28" s="7" t="s">
        <v>11</v>
      </c>
      <c r="K28" s="8">
        <v>1</v>
      </c>
    </row>
    <row r="29" spans="1:11" ht="18" customHeight="1" x14ac:dyDescent="0.2">
      <c r="B29" s="1" t="s">
        <v>31</v>
      </c>
      <c r="C29" s="4">
        <f t="shared" si="0"/>
        <v>5</v>
      </c>
      <c r="D29" s="49">
        <f t="shared" si="9"/>
        <v>3</v>
      </c>
      <c r="E29" s="49">
        <f t="shared" si="9"/>
        <v>2</v>
      </c>
      <c r="F29" s="12">
        <v>3</v>
      </c>
      <c r="G29" s="5">
        <v>2</v>
      </c>
      <c r="H29" s="7" t="s">
        <v>11</v>
      </c>
      <c r="I29" s="7" t="s">
        <v>11</v>
      </c>
      <c r="J29" s="7" t="s">
        <v>11</v>
      </c>
      <c r="K29" s="13" t="s">
        <v>11</v>
      </c>
    </row>
    <row r="30" spans="1:11" ht="18" customHeight="1" x14ac:dyDescent="0.2">
      <c r="B30" s="14" t="s">
        <v>32</v>
      </c>
      <c r="C30" s="4">
        <f t="shared" si="0"/>
        <v>443</v>
      </c>
      <c r="D30" s="49">
        <f t="shared" si="9"/>
        <v>102</v>
      </c>
      <c r="E30" s="49">
        <f t="shared" si="9"/>
        <v>341</v>
      </c>
      <c r="F30" s="12">
        <v>100</v>
      </c>
      <c r="G30" s="5">
        <v>315</v>
      </c>
      <c r="H30" s="12">
        <v>2</v>
      </c>
      <c r="I30" s="8">
        <v>19</v>
      </c>
      <c r="J30" s="7" t="s">
        <v>11</v>
      </c>
      <c r="K30" s="8">
        <v>7</v>
      </c>
    </row>
    <row r="31" spans="1:11" ht="24.2" customHeight="1" x14ac:dyDescent="0.2">
      <c r="A31" s="3" t="s">
        <v>17</v>
      </c>
      <c r="C31" s="4">
        <f t="shared" si="0"/>
        <v>791</v>
      </c>
      <c r="D31" s="4">
        <f>SUM(F31+H31+J31)</f>
        <v>174</v>
      </c>
      <c r="E31" s="4">
        <f>SUM(G31,I31,K31)</f>
        <v>617</v>
      </c>
      <c r="F31" s="4">
        <f t="shared" ref="F31:K31" si="10">SUM(F32:F34)</f>
        <v>168</v>
      </c>
      <c r="G31" s="4">
        <f t="shared" si="10"/>
        <v>605</v>
      </c>
      <c r="H31" s="4">
        <f t="shared" si="10"/>
        <v>2</v>
      </c>
      <c r="I31" s="4">
        <f t="shared" si="10"/>
        <v>7</v>
      </c>
      <c r="J31" s="38">
        <f t="shared" si="10"/>
        <v>4</v>
      </c>
      <c r="K31" s="37">
        <f t="shared" si="10"/>
        <v>5</v>
      </c>
    </row>
    <row r="32" spans="1:11" ht="18" customHeight="1" x14ac:dyDescent="0.2">
      <c r="B32" s="11" t="s">
        <v>33</v>
      </c>
      <c r="C32" s="4">
        <f t="shared" si="0"/>
        <v>430</v>
      </c>
      <c r="D32" s="49">
        <f t="shared" ref="D32:E34" si="11">SUM(F32,H32,J32)</f>
        <v>79</v>
      </c>
      <c r="E32" s="49">
        <f t="shared" si="11"/>
        <v>351</v>
      </c>
      <c r="F32" s="12">
        <v>77</v>
      </c>
      <c r="G32" s="5">
        <v>346</v>
      </c>
      <c r="H32" s="7" t="s">
        <v>11</v>
      </c>
      <c r="I32" s="8">
        <v>4</v>
      </c>
      <c r="J32" s="8">
        <v>2</v>
      </c>
      <c r="K32" s="13">
        <v>1</v>
      </c>
    </row>
    <row r="33" spans="1:11" ht="18" customHeight="1" x14ac:dyDescent="0.2">
      <c r="B33" s="1" t="s">
        <v>31</v>
      </c>
      <c r="C33" s="4">
        <f t="shared" si="0"/>
        <v>20</v>
      </c>
      <c r="D33" s="49">
        <f t="shared" si="11"/>
        <v>2</v>
      </c>
      <c r="E33" s="49">
        <f t="shared" si="11"/>
        <v>18</v>
      </c>
      <c r="F33" s="12">
        <v>1</v>
      </c>
      <c r="G33" s="5">
        <v>17</v>
      </c>
      <c r="H33" s="7" t="s">
        <v>11</v>
      </c>
      <c r="I33" s="7" t="s">
        <v>11</v>
      </c>
      <c r="J33" s="7">
        <v>1</v>
      </c>
      <c r="K33" s="13">
        <v>1</v>
      </c>
    </row>
    <row r="34" spans="1:11" ht="18" customHeight="1" x14ac:dyDescent="0.2">
      <c r="B34" s="14" t="s">
        <v>32</v>
      </c>
      <c r="C34" s="4">
        <f t="shared" si="0"/>
        <v>341</v>
      </c>
      <c r="D34" s="49">
        <f t="shared" si="11"/>
        <v>93</v>
      </c>
      <c r="E34" s="49">
        <f t="shared" si="11"/>
        <v>248</v>
      </c>
      <c r="F34" s="12">
        <v>90</v>
      </c>
      <c r="G34" s="5">
        <v>242</v>
      </c>
      <c r="H34" s="12">
        <v>2</v>
      </c>
      <c r="I34" s="6">
        <v>3</v>
      </c>
      <c r="J34" s="8">
        <v>1</v>
      </c>
      <c r="K34" s="8">
        <v>3</v>
      </c>
    </row>
    <row r="35" spans="1:11" ht="24.2" customHeight="1" x14ac:dyDescent="0.2">
      <c r="A35" s="74" t="s">
        <v>18</v>
      </c>
      <c r="B35" s="75"/>
      <c r="C35" s="4">
        <f t="shared" si="0"/>
        <v>259</v>
      </c>
      <c r="D35" s="4">
        <f>SUM(F35+J35)</f>
        <v>52</v>
      </c>
      <c r="E35" s="4">
        <f>SUM(G35,I35,K35)</f>
        <v>207</v>
      </c>
      <c r="F35" s="4">
        <f t="shared" ref="F35:K35" si="12">SUM(F36:F37)</f>
        <v>51</v>
      </c>
      <c r="G35" s="4">
        <f t="shared" si="12"/>
        <v>200</v>
      </c>
      <c r="H35" s="4" t="s">
        <v>11</v>
      </c>
      <c r="I35" s="4">
        <f t="shared" si="12"/>
        <v>5</v>
      </c>
      <c r="J35" s="38">
        <f t="shared" si="12"/>
        <v>1</v>
      </c>
      <c r="K35" s="37">
        <f t="shared" si="12"/>
        <v>2</v>
      </c>
    </row>
    <row r="36" spans="1:11" ht="18" customHeight="1" x14ac:dyDescent="0.2">
      <c r="B36" s="11" t="s">
        <v>33</v>
      </c>
      <c r="C36" s="4">
        <f t="shared" si="0"/>
        <v>123</v>
      </c>
      <c r="D36" s="49">
        <f>SUM(F36,H36,J36)</f>
        <v>17</v>
      </c>
      <c r="E36" s="49">
        <f>SUM(G36,I36,K36)</f>
        <v>106</v>
      </c>
      <c r="F36" s="12">
        <v>17</v>
      </c>
      <c r="G36" s="5">
        <v>102</v>
      </c>
      <c r="H36" s="7" t="s">
        <v>11</v>
      </c>
      <c r="I36" s="8">
        <v>2</v>
      </c>
      <c r="J36" s="7" t="s">
        <v>11</v>
      </c>
      <c r="K36" s="13">
        <v>2</v>
      </c>
    </row>
    <row r="37" spans="1:11" ht="18" customHeight="1" x14ac:dyDescent="0.2">
      <c r="B37" s="14" t="s">
        <v>32</v>
      </c>
      <c r="C37" s="4">
        <f t="shared" si="0"/>
        <v>136</v>
      </c>
      <c r="D37" s="49">
        <f>SUM(F37,H37,J37)</f>
        <v>35</v>
      </c>
      <c r="E37" s="49">
        <f>SUM(G37,I37,K37)</f>
        <v>101</v>
      </c>
      <c r="F37" s="12">
        <v>34</v>
      </c>
      <c r="G37" s="5">
        <v>98</v>
      </c>
      <c r="H37" s="7" t="s">
        <v>11</v>
      </c>
      <c r="I37" s="12">
        <v>3</v>
      </c>
      <c r="J37" s="8">
        <v>1</v>
      </c>
      <c r="K37" s="13" t="s">
        <v>11</v>
      </c>
    </row>
    <row r="38" spans="1:11" ht="24.2" customHeight="1" x14ac:dyDescent="0.2">
      <c r="A38" s="74" t="s">
        <v>19</v>
      </c>
      <c r="B38" s="75"/>
      <c r="C38" s="4">
        <f t="shared" si="0"/>
        <v>582</v>
      </c>
      <c r="D38" s="4">
        <f>SUM(F38,H38,J38)</f>
        <v>97</v>
      </c>
      <c r="E38" s="4">
        <f>SUM(G38+I38+K38)</f>
        <v>485</v>
      </c>
      <c r="F38" s="4">
        <f t="shared" ref="F38:K38" si="13">SUM(F39:F43)</f>
        <v>95</v>
      </c>
      <c r="G38" s="4">
        <f t="shared" si="13"/>
        <v>473</v>
      </c>
      <c r="H38" s="4">
        <f t="shared" si="13"/>
        <v>2</v>
      </c>
      <c r="I38" s="4">
        <f t="shared" si="13"/>
        <v>8</v>
      </c>
      <c r="J38" s="38" t="s">
        <v>11</v>
      </c>
      <c r="K38" s="37">
        <f t="shared" si="13"/>
        <v>4</v>
      </c>
    </row>
    <row r="39" spans="1:11" ht="18" customHeight="1" x14ac:dyDescent="0.2">
      <c r="B39" s="11" t="s">
        <v>33</v>
      </c>
      <c r="C39" s="4">
        <f t="shared" si="0"/>
        <v>112</v>
      </c>
      <c r="D39" s="49">
        <f t="shared" ref="D39:E43" si="14">SUM(F39,H39,J39)</f>
        <v>15</v>
      </c>
      <c r="E39" s="49">
        <f t="shared" si="14"/>
        <v>97</v>
      </c>
      <c r="F39" s="12">
        <v>14</v>
      </c>
      <c r="G39" s="5">
        <v>97</v>
      </c>
      <c r="H39" s="7">
        <v>1</v>
      </c>
      <c r="I39" s="7" t="s">
        <v>11</v>
      </c>
      <c r="J39" s="7" t="s">
        <v>11</v>
      </c>
      <c r="K39" s="13" t="s">
        <v>11</v>
      </c>
    </row>
    <row r="40" spans="1:11" ht="18" customHeight="1" x14ac:dyDescent="0.2">
      <c r="B40" s="11" t="s">
        <v>29</v>
      </c>
      <c r="C40" s="4">
        <f t="shared" si="0"/>
        <v>159</v>
      </c>
      <c r="D40" s="49">
        <f t="shared" si="14"/>
        <v>24</v>
      </c>
      <c r="E40" s="49">
        <f t="shared" si="14"/>
        <v>135</v>
      </c>
      <c r="F40" s="12">
        <v>24</v>
      </c>
      <c r="G40" s="5">
        <v>133</v>
      </c>
      <c r="H40" s="7" t="s">
        <v>11</v>
      </c>
      <c r="I40" s="6">
        <v>1</v>
      </c>
      <c r="J40" s="7" t="s">
        <v>11</v>
      </c>
      <c r="K40" s="13">
        <v>1</v>
      </c>
    </row>
    <row r="41" spans="1:11" ht="18" customHeight="1" x14ac:dyDescent="0.2">
      <c r="B41" s="14" t="s">
        <v>34</v>
      </c>
      <c r="C41" s="4">
        <f t="shared" ref="C41" si="15">SUM(D41:E41)</f>
        <v>107</v>
      </c>
      <c r="D41" s="49">
        <f t="shared" ref="D41" si="16">SUM(F41,H41,J41)</f>
        <v>16</v>
      </c>
      <c r="E41" s="49">
        <f t="shared" ref="E41" si="17">SUM(G41,I41,K41)</f>
        <v>91</v>
      </c>
      <c r="F41" s="12">
        <v>16</v>
      </c>
      <c r="G41" s="5">
        <v>90</v>
      </c>
      <c r="H41" s="7" t="s">
        <v>11</v>
      </c>
      <c r="I41" s="6">
        <v>1</v>
      </c>
      <c r="J41" s="7" t="s">
        <v>11</v>
      </c>
      <c r="K41" s="13" t="s">
        <v>11</v>
      </c>
    </row>
    <row r="42" spans="1:11" ht="18" customHeight="1" x14ac:dyDescent="0.2">
      <c r="B42" s="14" t="s">
        <v>30</v>
      </c>
      <c r="C42" s="4">
        <f t="shared" si="0"/>
        <v>93</v>
      </c>
      <c r="D42" s="49">
        <f t="shared" si="14"/>
        <v>22</v>
      </c>
      <c r="E42" s="49">
        <f t="shared" si="14"/>
        <v>71</v>
      </c>
      <c r="F42" s="12">
        <v>21</v>
      </c>
      <c r="G42" s="5">
        <v>71</v>
      </c>
      <c r="H42" s="7">
        <v>1</v>
      </c>
      <c r="I42" s="7" t="s">
        <v>11</v>
      </c>
      <c r="J42" s="7" t="s">
        <v>11</v>
      </c>
      <c r="K42" s="13" t="s">
        <v>11</v>
      </c>
    </row>
    <row r="43" spans="1:11" ht="18" customHeight="1" x14ac:dyDescent="0.2">
      <c r="B43" s="14" t="s">
        <v>32</v>
      </c>
      <c r="C43" s="4">
        <f t="shared" si="0"/>
        <v>111</v>
      </c>
      <c r="D43" s="49">
        <f t="shared" si="14"/>
        <v>20</v>
      </c>
      <c r="E43" s="49">
        <f t="shared" si="14"/>
        <v>91</v>
      </c>
      <c r="F43" s="12">
        <v>20</v>
      </c>
      <c r="G43" s="12">
        <v>82</v>
      </c>
      <c r="H43" s="7" t="s">
        <v>11</v>
      </c>
      <c r="I43" s="12">
        <v>6</v>
      </c>
      <c r="J43" s="7" t="s">
        <v>11</v>
      </c>
      <c r="K43" s="13">
        <v>3</v>
      </c>
    </row>
    <row r="44" spans="1:11" ht="18" customHeight="1" x14ac:dyDescent="0.2">
      <c r="A44" s="14"/>
      <c r="B44" s="14"/>
      <c r="C44" s="44"/>
      <c r="D44" s="50"/>
      <c r="E44" s="50"/>
      <c r="F44" s="45"/>
      <c r="G44" s="45"/>
      <c r="H44" s="46"/>
      <c r="I44" s="45"/>
      <c r="J44" s="46"/>
      <c r="K44" s="46"/>
    </row>
    <row r="45" spans="1:11" ht="18" customHeight="1" x14ac:dyDescent="0.2">
      <c r="A45" s="62" t="s">
        <v>13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 ht="18" customHeight="1" x14ac:dyDescent="0.2">
      <c r="A46" s="62" t="s">
        <v>12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 ht="18" customHeight="1" x14ac:dyDescent="0.2">
      <c r="A47" s="24" t="s">
        <v>0</v>
      </c>
      <c r="B47" s="24"/>
      <c r="C47" s="24"/>
      <c r="D47" s="47"/>
      <c r="E47" s="47"/>
      <c r="F47" s="24"/>
      <c r="G47" s="24"/>
      <c r="H47" s="24"/>
      <c r="I47" s="24"/>
      <c r="J47" s="24"/>
      <c r="K47" s="24"/>
    </row>
    <row r="48" spans="1:11" ht="18" customHeight="1" x14ac:dyDescent="0.2">
      <c r="A48" s="64" t="s">
        <v>14</v>
      </c>
      <c r="B48" s="70"/>
      <c r="C48" s="63" t="s">
        <v>1</v>
      </c>
      <c r="D48" s="64"/>
      <c r="E48" s="64"/>
      <c r="F48" s="64"/>
      <c r="G48" s="64"/>
      <c r="H48" s="64"/>
      <c r="I48" s="64"/>
      <c r="J48" s="64"/>
      <c r="K48" s="64"/>
    </row>
    <row r="49" spans="1:11" ht="18" customHeight="1" x14ac:dyDescent="0.2">
      <c r="A49" s="71"/>
      <c r="B49" s="72"/>
      <c r="C49" s="65"/>
      <c r="D49" s="66"/>
      <c r="E49" s="66"/>
      <c r="F49" s="66"/>
      <c r="G49" s="66"/>
      <c r="H49" s="66"/>
      <c r="I49" s="66"/>
      <c r="J49" s="66"/>
      <c r="K49" s="66"/>
    </row>
    <row r="50" spans="1:11" ht="18" customHeight="1" x14ac:dyDescent="0.2">
      <c r="A50" s="71"/>
      <c r="B50" s="72"/>
      <c r="C50" s="67" t="s">
        <v>2</v>
      </c>
      <c r="D50" s="25"/>
      <c r="E50" s="25"/>
      <c r="F50" s="56" t="s">
        <v>3</v>
      </c>
      <c r="G50" s="60"/>
      <c r="H50" s="60"/>
      <c r="I50" s="60"/>
      <c r="J50" s="60"/>
      <c r="K50" s="60"/>
    </row>
    <row r="51" spans="1:11" ht="18" customHeight="1" x14ac:dyDescent="0.2">
      <c r="A51" s="71"/>
      <c r="B51" s="72"/>
      <c r="C51" s="68"/>
      <c r="D51" s="26"/>
      <c r="E51" s="26"/>
      <c r="F51" s="58"/>
      <c r="G51" s="61"/>
      <c r="H51" s="61"/>
      <c r="I51" s="61"/>
      <c r="J51" s="61"/>
      <c r="K51" s="61"/>
    </row>
    <row r="52" spans="1:11" ht="18" customHeight="1" x14ac:dyDescent="0.2">
      <c r="A52" s="71"/>
      <c r="B52" s="72"/>
      <c r="C52" s="68"/>
      <c r="D52" s="27" t="s">
        <v>4</v>
      </c>
      <c r="E52" s="27" t="s">
        <v>5</v>
      </c>
      <c r="F52" s="56" t="s">
        <v>6</v>
      </c>
      <c r="G52" s="57"/>
      <c r="H52" s="56" t="s">
        <v>7</v>
      </c>
      <c r="I52" s="57"/>
      <c r="J52" s="56" t="s">
        <v>8</v>
      </c>
      <c r="K52" s="60"/>
    </row>
    <row r="53" spans="1:11" ht="18" customHeight="1" x14ac:dyDescent="0.2">
      <c r="A53" s="71"/>
      <c r="B53" s="72"/>
      <c r="C53" s="68"/>
      <c r="D53" s="48" t="s">
        <v>9</v>
      </c>
      <c r="E53" s="48" t="s">
        <v>9</v>
      </c>
      <c r="F53" s="58"/>
      <c r="G53" s="59"/>
      <c r="H53" s="58"/>
      <c r="I53" s="59"/>
      <c r="J53" s="58"/>
      <c r="K53" s="61"/>
    </row>
    <row r="54" spans="1:11" ht="18" customHeight="1" x14ac:dyDescent="0.2">
      <c r="A54" s="71"/>
      <c r="B54" s="72"/>
      <c r="C54" s="68"/>
      <c r="D54" s="29" t="s">
        <v>10</v>
      </c>
      <c r="E54" s="29" t="s">
        <v>10</v>
      </c>
      <c r="F54" s="27" t="s">
        <v>4</v>
      </c>
      <c r="G54" s="27" t="s">
        <v>5</v>
      </c>
      <c r="H54" s="27" t="s">
        <v>4</v>
      </c>
      <c r="I54" s="27" t="s">
        <v>5</v>
      </c>
      <c r="J54" s="27" t="s">
        <v>4</v>
      </c>
      <c r="K54" s="30" t="s">
        <v>5</v>
      </c>
    </row>
    <row r="55" spans="1:11" ht="18" customHeight="1" x14ac:dyDescent="0.2">
      <c r="A55" s="71"/>
      <c r="B55" s="72"/>
      <c r="C55" s="68"/>
      <c r="D55" s="26"/>
      <c r="E55" s="26"/>
      <c r="F55" s="28" t="s">
        <v>9</v>
      </c>
      <c r="G55" s="28" t="s">
        <v>9</v>
      </c>
      <c r="H55" s="28" t="s">
        <v>9</v>
      </c>
      <c r="I55" s="28" t="s">
        <v>9</v>
      </c>
      <c r="J55" s="28" t="s">
        <v>9</v>
      </c>
      <c r="K55" s="31" t="s">
        <v>9</v>
      </c>
    </row>
    <row r="56" spans="1:11" ht="18" customHeight="1" x14ac:dyDescent="0.2">
      <c r="A56" s="66"/>
      <c r="B56" s="73"/>
      <c r="C56" s="69"/>
      <c r="D56" s="32"/>
      <c r="E56" s="32"/>
      <c r="F56" s="33" t="s">
        <v>10</v>
      </c>
      <c r="G56" s="33" t="s">
        <v>10</v>
      </c>
      <c r="H56" s="33" t="s">
        <v>10</v>
      </c>
      <c r="I56" s="33" t="s">
        <v>10</v>
      </c>
      <c r="J56" s="33" t="s">
        <v>10</v>
      </c>
      <c r="K56" s="34" t="s">
        <v>10</v>
      </c>
    </row>
    <row r="57" spans="1:11" ht="10.35" customHeight="1" x14ac:dyDescent="0.2">
      <c r="A57" s="39"/>
      <c r="B57" s="39"/>
      <c r="C57" s="40"/>
      <c r="D57" s="41"/>
      <c r="E57" s="41"/>
      <c r="F57" s="42"/>
      <c r="G57" s="42"/>
      <c r="H57" s="42"/>
      <c r="I57" s="42"/>
      <c r="J57" s="42"/>
      <c r="K57" s="43"/>
    </row>
    <row r="58" spans="1:11" ht="24.2" customHeight="1" x14ac:dyDescent="0.2">
      <c r="A58" s="74" t="s">
        <v>20</v>
      </c>
      <c r="B58" s="75"/>
      <c r="C58" s="4">
        <f t="shared" ref="C58" si="18">SUM(D58:E58)</f>
        <v>111</v>
      </c>
      <c r="D58" s="4">
        <f>SUM(F58,H58,J58)</f>
        <v>28</v>
      </c>
      <c r="E58" s="4">
        <f>SUM(G58,I58,K58)</f>
        <v>83</v>
      </c>
      <c r="F58" s="4">
        <f>SUM(F59:F60)</f>
        <v>27</v>
      </c>
      <c r="G58" s="4">
        <f t="shared" ref="G58:K58" si="19">SUM(G59:G60)</f>
        <v>75</v>
      </c>
      <c r="H58" s="4" t="s">
        <v>11</v>
      </c>
      <c r="I58" s="4">
        <f t="shared" si="19"/>
        <v>5</v>
      </c>
      <c r="J58" s="4">
        <f t="shared" si="19"/>
        <v>1</v>
      </c>
      <c r="K58" s="37">
        <f t="shared" si="19"/>
        <v>3</v>
      </c>
    </row>
    <row r="59" spans="1:11" ht="18" customHeight="1" x14ac:dyDescent="0.2">
      <c r="B59" s="1" t="s">
        <v>35</v>
      </c>
      <c r="C59" s="4">
        <f t="shared" ref="C59:C60" si="20">SUM(D59:E59)</f>
        <v>7</v>
      </c>
      <c r="D59" s="38" t="s">
        <v>11</v>
      </c>
      <c r="E59" s="49">
        <f t="shared" ref="E59:E60" si="21">SUM(G59,I59,K59)</f>
        <v>7</v>
      </c>
      <c r="F59" s="7" t="s">
        <v>11</v>
      </c>
      <c r="G59" s="12">
        <v>6</v>
      </c>
      <c r="H59" s="7" t="s">
        <v>11</v>
      </c>
      <c r="I59" s="7" t="s">
        <v>11</v>
      </c>
      <c r="J59" s="7" t="s">
        <v>11</v>
      </c>
      <c r="K59" s="1">
        <v>1</v>
      </c>
    </row>
    <row r="60" spans="1:11" ht="18" customHeight="1" x14ac:dyDescent="0.2">
      <c r="B60" s="14" t="s">
        <v>32</v>
      </c>
      <c r="C60" s="4">
        <f t="shared" si="20"/>
        <v>104</v>
      </c>
      <c r="D60" s="49">
        <f t="shared" ref="D60" si="22">SUM(F60,H60,J60)</f>
        <v>28</v>
      </c>
      <c r="E60" s="49">
        <f t="shared" si="21"/>
        <v>76</v>
      </c>
      <c r="F60" s="12">
        <v>27</v>
      </c>
      <c r="G60" s="12">
        <v>69</v>
      </c>
      <c r="H60" s="7" t="s">
        <v>11</v>
      </c>
      <c r="I60" s="12">
        <v>5</v>
      </c>
      <c r="J60" s="7">
        <v>1</v>
      </c>
      <c r="K60" s="13">
        <v>2</v>
      </c>
    </row>
    <row r="61" spans="1:11" ht="24.2" customHeight="1" x14ac:dyDescent="0.2">
      <c r="A61" s="74" t="s">
        <v>40</v>
      </c>
      <c r="B61" s="75"/>
      <c r="C61" s="4">
        <f t="shared" ref="C61:C72" si="23">SUM(D61:E61)</f>
        <v>367</v>
      </c>
      <c r="D61" s="4">
        <f>SUM(F61,H61,J61)</f>
        <v>88</v>
      </c>
      <c r="E61" s="4">
        <f>SUM(G61,I61,K61)</f>
        <v>279</v>
      </c>
      <c r="F61" s="4">
        <f t="shared" ref="F61:K61" si="24">SUM(F62:F64)</f>
        <v>86</v>
      </c>
      <c r="G61" s="4">
        <f t="shared" si="24"/>
        <v>264</v>
      </c>
      <c r="H61" s="4">
        <f t="shared" si="24"/>
        <v>2</v>
      </c>
      <c r="I61" s="4">
        <f t="shared" si="24"/>
        <v>7</v>
      </c>
      <c r="J61" s="4" t="s">
        <v>11</v>
      </c>
      <c r="K61" s="37">
        <f t="shared" si="24"/>
        <v>8</v>
      </c>
    </row>
    <row r="62" spans="1:11" ht="18" customHeight="1" x14ac:dyDescent="0.2">
      <c r="B62" s="14" t="s">
        <v>30</v>
      </c>
      <c r="C62" s="4">
        <f t="shared" si="23"/>
        <v>4</v>
      </c>
      <c r="D62" s="4">
        <f>SUM(F62,H62,J62)</f>
        <v>2</v>
      </c>
      <c r="E62" s="49">
        <f t="shared" ref="D62:E64" si="25">SUM(G62,I62,K62)</f>
        <v>2</v>
      </c>
      <c r="F62" s="12">
        <v>2</v>
      </c>
      <c r="G62" s="12">
        <v>2</v>
      </c>
      <c r="H62" s="7" t="s">
        <v>11</v>
      </c>
      <c r="I62" s="7" t="s">
        <v>11</v>
      </c>
      <c r="J62" s="7" t="s">
        <v>11</v>
      </c>
      <c r="K62" s="13" t="s">
        <v>11</v>
      </c>
    </row>
    <row r="63" spans="1:11" ht="18" customHeight="1" x14ac:dyDescent="0.2">
      <c r="B63" s="1" t="s">
        <v>31</v>
      </c>
      <c r="C63" s="4">
        <f t="shared" si="23"/>
        <v>57</v>
      </c>
      <c r="D63" s="49">
        <f t="shared" si="25"/>
        <v>6</v>
      </c>
      <c r="E63" s="49">
        <f t="shared" si="25"/>
        <v>51</v>
      </c>
      <c r="F63" s="12">
        <v>6</v>
      </c>
      <c r="G63" s="12">
        <v>48</v>
      </c>
      <c r="H63" s="7" t="s">
        <v>11</v>
      </c>
      <c r="I63" s="7" t="s">
        <v>11</v>
      </c>
      <c r="J63" s="7" t="s">
        <v>11</v>
      </c>
      <c r="K63" s="1">
        <v>3</v>
      </c>
    </row>
    <row r="64" spans="1:11" ht="18" customHeight="1" x14ac:dyDescent="0.2">
      <c r="B64" s="14" t="s">
        <v>32</v>
      </c>
      <c r="C64" s="4">
        <f t="shared" si="23"/>
        <v>306</v>
      </c>
      <c r="D64" s="49">
        <f t="shared" si="25"/>
        <v>80</v>
      </c>
      <c r="E64" s="49">
        <f t="shared" si="25"/>
        <v>226</v>
      </c>
      <c r="F64" s="12">
        <v>78</v>
      </c>
      <c r="G64" s="12">
        <v>214</v>
      </c>
      <c r="H64" s="12">
        <v>2</v>
      </c>
      <c r="I64" s="12">
        <v>7</v>
      </c>
      <c r="J64" s="7" t="s">
        <v>11</v>
      </c>
      <c r="K64" s="1">
        <v>5</v>
      </c>
    </row>
    <row r="65" spans="1:12" ht="24.2" customHeight="1" x14ac:dyDescent="0.2">
      <c r="A65" s="74" t="s">
        <v>39</v>
      </c>
      <c r="B65" s="75"/>
      <c r="C65" s="4">
        <f t="shared" si="23"/>
        <v>1385</v>
      </c>
      <c r="D65" s="4">
        <f>SUM(F65+H65+J65)</f>
        <v>294</v>
      </c>
      <c r="E65" s="4">
        <f>SUM(G65+I65+K65)</f>
        <v>1091</v>
      </c>
      <c r="F65" s="4">
        <f t="shared" ref="F65:K65" si="26">SUM(F66:F68)</f>
        <v>289</v>
      </c>
      <c r="G65" s="4">
        <f t="shared" si="26"/>
        <v>1058</v>
      </c>
      <c r="H65" s="4">
        <f t="shared" si="26"/>
        <v>4</v>
      </c>
      <c r="I65" s="4">
        <f t="shared" si="26"/>
        <v>18</v>
      </c>
      <c r="J65" s="38">
        <f t="shared" si="26"/>
        <v>1</v>
      </c>
      <c r="K65" s="37">
        <f t="shared" si="26"/>
        <v>15</v>
      </c>
    </row>
    <row r="66" spans="1:12" ht="18" customHeight="1" x14ac:dyDescent="0.2">
      <c r="B66" s="14" t="s">
        <v>30</v>
      </c>
      <c r="C66" s="4">
        <f t="shared" si="23"/>
        <v>619</v>
      </c>
      <c r="D66" s="49">
        <f t="shared" ref="D66:E68" si="27">SUM(F66,H66,J66)</f>
        <v>139</v>
      </c>
      <c r="E66" s="49">
        <f t="shared" si="27"/>
        <v>480</v>
      </c>
      <c r="F66" s="12">
        <v>136</v>
      </c>
      <c r="G66" s="12">
        <v>475</v>
      </c>
      <c r="H66" s="7">
        <v>2</v>
      </c>
      <c r="I66" s="12">
        <v>3</v>
      </c>
      <c r="J66" s="7">
        <v>1</v>
      </c>
      <c r="K66" s="8">
        <v>2</v>
      </c>
    </row>
    <row r="67" spans="1:12" ht="18" customHeight="1" x14ac:dyDescent="0.2">
      <c r="B67" s="1" t="s">
        <v>31</v>
      </c>
      <c r="C67" s="4">
        <f t="shared" si="23"/>
        <v>273</v>
      </c>
      <c r="D67" s="49">
        <f t="shared" si="27"/>
        <v>27</v>
      </c>
      <c r="E67" s="49">
        <f t="shared" si="27"/>
        <v>246</v>
      </c>
      <c r="F67" s="12">
        <v>27</v>
      </c>
      <c r="G67" s="12">
        <v>236</v>
      </c>
      <c r="H67" s="7" t="s">
        <v>11</v>
      </c>
      <c r="I67" s="12">
        <v>2</v>
      </c>
      <c r="J67" s="7" t="s">
        <v>11</v>
      </c>
      <c r="K67" s="8">
        <v>8</v>
      </c>
    </row>
    <row r="68" spans="1:12" ht="18" customHeight="1" x14ac:dyDescent="0.2">
      <c r="B68" s="14" t="s">
        <v>32</v>
      </c>
      <c r="C68" s="4">
        <f t="shared" si="23"/>
        <v>493</v>
      </c>
      <c r="D68" s="49">
        <f t="shared" si="27"/>
        <v>128</v>
      </c>
      <c r="E68" s="49">
        <f t="shared" si="27"/>
        <v>365</v>
      </c>
      <c r="F68" s="12">
        <v>126</v>
      </c>
      <c r="G68" s="5">
        <v>347</v>
      </c>
      <c r="H68" s="6">
        <v>2</v>
      </c>
      <c r="I68" s="6">
        <v>13</v>
      </c>
      <c r="J68" s="7" t="s">
        <v>11</v>
      </c>
      <c r="K68" s="15">
        <v>5</v>
      </c>
    </row>
    <row r="69" spans="1:12" ht="24.2" customHeight="1" x14ac:dyDescent="0.2">
      <c r="A69" s="74" t="s">
        <v>21</v>
      </c>
      <c r="B69" s="75"/>
      <c r="C69" s="4">
        <f t="shared" si="23"/>
        <v>871</v>
      </c>
      <c r="D69" s="4">
        <f>SUM(F69+H69+J69)</f>
        <v>251</v>
      </c>
      <c r="E69" s="4">
        <f>SUM(G69+I69+K69)</f>
        <v>620</v>
      </c>
      <c r="F69" s="4">
        <f t="shared" ref="F69:K69" si="28">SUM(F70:F72)</f>
        <v>246</v>
      </c>
      <c r="G69" s="4">
        <f t="shared" si="28"/>
        <v>603</v>
      </c>
      <c r="H69" s="4">
        <f t="shared" si="28"/>
        <v>3</v>
      </c>
      <c r="I69" s="4">
        <f t="shared" si="28"/>
        <v>8</v>
      </c>
      <c r="J69" s="38">
        <f t="shared" si="28"/>
        <v>2</v>
      </c>
      <c r="K69" s="37">
        <f t="shared" si="28"/>
        <v>9</v>
      </c>
    </row>
    <row r="70" spans="1:12" ht="18" customHeight="1" x14ac:dyDescent="0.2">
      <c r="B70" s="11" t="s">
        <v>33</v>
      </c>
      <c r="C70" s="4">
        <f t="shared" si="23"/>
        <v>226</v>
      </c>
      <c r="D70" s="49">
        <f t="shared" ref="D70:E72" si="29">SUM(F70,H70,J70)</f>
        <v>38</v>
      </c>
      <c r="E70" s="49">
        <f t="shared" si="29"/>
        <v>188</v>
      </c>
      <c r="F70" s="12">
        <v>37</v>
      </c>
      <c r="G70" s="12">
        <v>185</v>
      </c>
      <c r="H70" s="7" t="s">
        <v>11</v>
      </c>
      <c r="I70" s="7">
        <v>3</v>
      </c>
      <c r="J70" s="7">
        <v>1</v>
      </c>
      <c r="K70" s="13" t="s">
        <v>11</v>
      </c>
    </row>
    <row r="71" spans="1:12" ht="18" customHeight="1" x14ac:dyDescent="0.2">
      <c r="B71" s="1" t="s">
        <v>31</v>
      </c>
      <c r="C71" s="4">
        <f t="shared" si="23"/>
        <v>59</v>
      </c>
      <c r="D71" s="49">
        <f t="shared" si="29"/>
        <v>6</v>
      </c>
      <c r="E71" s="49">
        <f t="shared" si="29"/>
        <v>53</v>
      </c>
      <c r="F71" s="12">
        <v>5</v>
      </c>
      <c r="G71" s="12">
        <v>52</v>
      </c>
      <c r="H71" s="7" t="s">
        <v>11</v>
      </c>
      <c r="I71" s="7" t="s">
        <v>11</v>
      </c>
      <c r="J71" s="12">
        <v>1</v>
      </c>
      <c r="K71" s="8">
        <v>1</v>
      </c>
    </row>
    <row r="72" spans="1:12" ht="18" customHeight="1" x14ac:dyDescent="0.2">
      <c r="B72" s="14" t="s">
        <v>32</v>
      </c>
      <c r="C72" s="4">
        <f t="shared" si="23"/>
        <v>586</v>
      </c>
      <c r="D72" s="49">
        <f t="shared" si="29"/>
        <v>207</v>
      </c>
      <c r="E72" s="49">
        <f t="shared" si="29"/>
        <v>379</v>
      </c>
      <c r="F72" s="12">
        <v>204</v>
      </c>
      <c r="G72" s="5">
        <v>366</v>
      </c>
      <c r="H72" s="6">
        <v>3</v>
      </c>
      <c r="I72" s="6">
        <v>5</v>
      </c>
      <c r="J72" s="7" t="s">
        <v>11</v>
      </c>
      <c r="K72" s="15">
        <v>8</v>
      </c>
    </row>
    <row r="73" spans="1:12" ht="12.95" customHeight="1" x14ac:dyDescent="0.2">
      <c r="A73" s="53"/>
      <c r="B73" s="17"/>
      <c r="C73" s="18"/>
      <c r="D73" s="51"/>
      <c r="E73" s="51"/>
      <c r="F73" s="18"/>
      <c r="G73" s="19"/>
      <c r="H73" s="20"/>
      <c r="I73" s="20"/>
      <c r="J73" s="20"/>
      <c r="K73" s="21"/>
    </row>
    <row r="74" spans="1:12" s="22" customFormat="1" ht="18" customHeight="1" x14ac:dyDescent="0.2">
      <c r="A74" s="1" t="s">
        <v>36</v>
      </c>
      <c r="B74" s="1"/>
      <c r="C74" s="16"/>
      <c r="D74" s="50"/>
      <c r="E74" s="50"/>
      <c r="F74" s="16"/>
      <c r="G74" s="16"/>
      <c r="H74" s="16"/>
      <c r="I74" s="16"/>
      <c r="J74" s="16"/>
      <c r="K74" s="16"/>
      <c r="L74" s="16"/>
    </row>
    <row r="75" spans="1:12" s="22" customFormat="1" ht="18" customHeight="1" x14ac:dyDescent="0.2">
      <c r="A75" s="1" t="s">
        <v>37</v>
      </c>
      <c r="B75" s="1"/>
      <c r="C75" s="16"/>
      <c r="D75" s="50"/>
      <c r="E75" s="50"/>
      <c r="F75" s="16"/>
      <c r="G75" s="16"/>
      <c r="H75" s="16"/>
      <c r="I75" s="16"/>
      <c r="J75" s="16"/>
      <c r="K75" s="16"/>
      <c r="L75" s="16"/>
    </row>
    <row r="76" spans="1:12" ht="18" customHeight="1" x14ac:dyDescent="0.2">
      <c r="A76" s="23" t="s">
        <v>38</v>
      </c>
      <c r="B76" s="23"/>
    </row>
  </sheetData>
  <mergeCells count="27">
    <mergeCell ref="A65:B65"/>
    <mergeCell ref="A69:B69"/>
    <mergeCell ref="A14:B14"/>
    <mergeCell ref="A21:B21"/>
    <mergeCell ref="A48:B56"/>
    <mergeCell ref="A27:B27"/>
    <mergeCell ref="A35:B35"/>
    <mergeCell ref="A38:B38"/>
    <mergeCell ref="A58:B58"/>
    <mergeCell ref="A61:B61"/>
    <mergeCell ref="A45:K45"/>
    <mergeCell ref="A46:K46"/>
    <mergeCell ref="C48:K49"/>
    <mergeCell ref="C50:C56"/>
    <mergeCell ref="F50:K51"/>
    <mergeCell ref="F52:G53"/>
    <mergeCell ref="H52:I53"/>
    <mergeCell ref="J52:K53"/>
    <mergeCell ref="A1:K1"/>
    <mergeCell ref="A2:K2"/>
    <mergeCell ref="C4:K5"/>
    <mergeCell ref="C6:C12"/>
    <mergeCell ref="F6:K7"/>
    <mergeCell ref="F8:G9"/>
    <mergeCell ref="H8:I9"/>
    <mergeCell ref="J8:K9"/>
    <mergeCell ref="A4:B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2019-04-05T18:11:24Z</cp:lastPrinted>
  <dcterms:created xsi:type="dcterms:W3CDTF">2017-11-21T15:00:18Z</dcterms:created>
  <dcterms:modified xsi:type="dcterms:W3CDTF">2020-01-14T15:19:54Z</dcterms:modified>
</cp:coreProperties>
</file>