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dec-app-03\PDF\DEPT_ESTADISTICA\SOCIALES\Boletines 2018\ACCIDENTES DE TRANSITO 2018\"/>
    </mc:Choice>
  </mc:AlternateContent>
  <bookViews>
    <workbookView xWindow="0" yWindow="0" windowWidth="21600" windowHeight="10425"/>
  </bookViews>
  <sheets>
    <sheet name="451-15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9" i="1" l="1"/>
  <c r="B23" i="1"/>
  <c r="D45" i="1" l="1"/>
  <c r="E45" i="1"/>
  <c r="D26" i="1"/>
  <c r="E26" i="1"/>
  <c r="D20" i="1" l="1"/>
  <c r="E20" i="1"/>
  <c r="B47" i="1" l="1"/>
  <c r="C47" i="1" s="1"/>
  <c r="B48" i="1"/>
  <c r="C48" i="1" s="1"/>
  <c r="B49" i="1"/>
  <c r="F49" i="1" s="1"/>
  <c r="B50" i="1"/>
  <c r="F50" i="1" s="1"/>
  <c r="B51" i="1"/>
  <c r="C51" i="1" s="1"/>
  <c r="B46" i="1"/>
  <c r="B31" i="1"/>
  <c r="F31" i="1" s="1"/>
  <c r="B30" i="1"/>
  <c r="C30" i="1" s="1"/>
  <c r="B28" i="1"/>
  <c r="F28" i="1" s="1"/>
  <c r="B27" i="1"/>
  <c r="B25" i="1"/>
  <c r="C25" i="1" s="1"/>
  <c r="B24" i="1"/>
  <c r="C24" i="1" s="1"/>
  <c r="B22" i="1"/>
  <c r="F22" i="1" s="1"/>
  <c r="B21" i="1"/>
  <c r="B14" i="1"/>
  <c r="B15" i="1"/>
  <c r="B16" i="1"/>
  <c r="B17" i="1"/>
  <c r="B18" i="1"/>
  <c r="B13" i="1"/>
  <c r="C13" i="1" s="1"/>
  <c r="F46" i="1" l="1"/>
  <c r="B45" i="1"/>
  <c r="F27" i="1"/>
  <c r="B26" i="1"/>
  <c r="C21" i="1"/>
  <c r="B20" i="1"/>
  <c r="C50" i="1"/>
  <c r="F47" i="1"/>
  <c r="F51" i="1"/>
  <c r="C49" i="1"/>
  <c r="C29" i="1"/>
  <c r="F24" i="1"/>
  <c r="F30" i="1"/>
  <c r="F48" i="1"/>
  <c r="C46" i="1"/>
  <c r="C28" i="1"/>
  <c r="C27" i="1"/>
  <c r="C31" i="1"/>
  <c r="F25" i="1"/>
  <c r="F21" i="1"/>
  <c r="C23" i="1"/>
  <c r="C22" i="1"/>
  <c r="F45" i="1" l="1"/>
  <c r="C45" i="1"/>
  <c r="F26" i="1"/>
  <c r="C26" i="1"/>
  <c r="C20" i="1"/>
  <c r="F13" i="1"/>
  <c r="E12" i="1"/>
  <c r="D12" i="1"/>
  <c r="F20" i="1" l="1"/>
  <c r="F16" i="1"/>
  <c r="C16" i="1"/>
  <c r="F17" i="1"/>
  <c r="C17" i="1"/>
  <c r="F14" i="1"/>
  <c r="C14" i="1"/>
  <c r="F18" i="1"/>
  <c r="C18" i="1"/>
  <c r="F15" i="1"/>
  <c r="C15" i="1"/>
  <c r="B12" i="1"/>
  <c r="F12" i="1" s="1"/>
  <c r="C12" i="1" l="1"/>
</calcChain>
</file>

<file path=xl/connections.xml><?xml version="1.0" encoding="utf-8"?>
<connections xmlns="http://schemas.openxmlformats.org/spreadsheetml/2006/main">
  <connection id="1" odcFile="C:\Users\libatista\Documents\Mis archivos de origen de datos\PAIRCA-PAN01_SQL2008 SOCIALES18 VVICTIMAS.odc" keepAlive="1" name="PAIRCA-PAN01_SQL2008 SOCIALES18 VVICTIMAS" type="5" refreshedVersion="5">
    <dbPr connection="Provider=SQLOLEDB.1;Integrated Security=SSPI;Persist Security Info=True;Initial Catalog=SOCIALES18;Data Source=PAIRCA-PAN01\SQL2008;Use Procedure for Prepare=1;Auto Translate=True;Packet Size=4096;Workstation ID=INEC_SOCIALES03;Use Encryption for Data=False;Tag with column collation when possible=False" command="&quot;SOCIALES18&quot;.&quot;dbo&quot;.&quot;VVICTIMAS&quot;" commandType="3"/>
  </connection>
  <connection id="2" odcFile="C:\Users\libatista\Documents\Mis archivos de origen de datos\SV_SIEGPA SOCIALES17 VVICTIMAS.odc" keepAlive="1" name="SV_SIEGPA SOCIALES17 VVICTIMAS" type="5" refreshedVersion="5">
    <dbPr connection="Provider=SQLOLEDB.1;Integrated Security=SSPI;Persist Security Info=True;Initial Catalog=SOCIALES17;Data Source=SV_SIEGPA;Use Procedure for Prepare=1;Auto Translate=True;Packet Size=4096;Workstation ID=DEC_SOCIALES04;Use Encryption for Data=False;Tag with column collation when possible=False" command="&quot;SOCIALES17&quot;.&quot;dbo&quot;.&quot;VVICTIMAS&quot;" commandType="3"/>
  </connection>
</connections>
</file>

<file path=xl/sharedStrings.xml><?xml version="1.0" encoding="utf-8"?>
<sst xmlns="http://schemas.openxmlformats.org/spreadsheetml/2006/main" count="54" uniqueCount="23">
  <si>
    <t>Total</t>
  </si>
  <si>
    <t xml:space="preserve">Heridos </t>
  </si>
  <si>
    <t>Muertos</t>
  </si>
  <si>
    <t>Número</t>
  </si>
  <si>
    <t xml:space="preserve"> </t>
  </si>
  <si>
    <t xml:space="preserve">  -    Cantidad nula o cero.</t>
  </si>
  <si>
    <t>Cuadro 15.  VÍCTIMAS EN ACCIDENTES DE TRÁNSITO EN LA REPÚBLICA, DISTRITOS DE PANAMÁ,</t>
  </si>
  <si>
    <t>-</t>
  </si>
  <si>
    <t xml:space="preserve">    Conductor - Motociclista………………………………………………………………………</t>
  </si>
  <si>
    <t xml:space="preserve">    Conductor - Ciclista………………………………………………………………………</t>
  </si>
  <si>
    <t xml:space="preserve">    Pasajero………………………………………………………………………</t>
  </si>
  <si>
    <t xml:space="preserve">    Peatón………………………………………………………………………</t>
  </si>
  <si>
    <t xml:space="preserve">    Jinete………………………………………………………………………</t>
  </si>
  <si>
    <t>Distrito de Panamá………………………………………………………………………</t>
  </si>
  <si>
    <t>Distrito de San Miguelito………………………………………………………………………</t>
  </si>
  <si>
    <t>Resto de la República………………………………………………………..</t>
  </si>
  <si>
    <t xml:space="preserve">    Jinete…………………………………………………………………….</t>
  </si>
  <si>
    <t>Por cada 100 víctimas</t>
  </si>
  <si>
    <t xml:space="preserve">    Conductor - Automóvil………………………………………………………………………</t>
  </si>
  <si>
    <t>Víctimas en accidentes de tránsito</t>
  </si>
  <si>
    <t xml:space="preserve">                         TOTAL………………………………………………………………………</t>
  </si>
  <si>
    <t>Clase de víctimas</t>
  </si>
  <si>
    <t xml:space="preserve">  SAN MIGUELITO Y  RESTO DE LA REPÚBLICA, SEGÚN  CLASE DE VÍCTIMAS: AÑO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</si>
</sst>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4" x14ac:knownFonts="1"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rgb="FFFFEDB3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52">
    <xf numFmtId="0" fontId="0" fillId="0" borderId="0" xfId="0"/>
    <xf numFmtId="0" fontId="1" fillId="0" borderId="1" xfId="0" applyFont="1" applyFill="1" applyBorder="1" applyAlignment="1" applyProtection="1">
      <alignment horizontal="center"/>
      <protection locked="0"/>
    </xf>
    <xf numFmtId="0" fontId="2" fillId="0" borderId="10" xfId="0" applyFont="1" applyFill="1" applyBorder="1"/>
    <xf numFmtId="3" fontId="2" fillId="0" borderId="11" xfId="0" applyNumberFormat="1" applyFont="1" applyFill="1" applyBorder="1" applyAlignment="1">
      <alignment horizontal="right"/>
    </xf>
    <xf numFmtId="3" fontId="2" fillId="0" borderId="0" xfId="0" applyNumberFormat="1" applyFont="1" applyFill="1" applyBorder="1" applyAlignment="1">
      <alignment horizontal="right"/>
    </xf>
    <xf numFmtId="0" fontId="2" fillId="0" borderId="1" xfId="0" applyFont="1" applyFill="1" applyBorder="1" applyAlignment="1" applyProtection="1">
      <alignment horizontal="center"/>
      <protection locked="0"/>
    </xf>
    <xf numFmtId="3" fontId="1" fillId="0" borderId="11" xfId="0" applyNumberFormat="1" applyFont="1" applyFill="1" applyBorder="1" applyAlignment="1">
      <alignment horizontal="right"/>
    </xf>
    <xf numFmtId="0" fontId="0" fillId="0" borderId="0" xfId="0" applyFont="1"/>
    <xf numFmtId="0" fontId="2" fillId="0" borderId="10" xfId="0" applyFont="1" applyFill="1" applyBorder="1" applyAlignment="1">
      <alignment horizontal="left"/>
    </xf>
    <xf numFmtId="164" fontId="2" fillId="0" borderId="11" xfId="0" applyNumberFormat="1" applyFont="1" applyFill="1" applyBorder="1" applyAlignment="1">
      <alignment horizontal="right"/>
    </xf>
    <xf numFmtId="3" fontId="2" fillId="0" borderId="10" xfId="0" applyNumberFormat="1" applyFont="1" applyFill="1" applyBorder="1" applyAlignment="1">
      <alignment horizontal="right"/>
    </xf>
    <xf numFmtId="165" fontId="2" fillId="0" borderId="6" xfId="0" applyNumberFormat="1" applyFont="1" applyFill="1" applyBorder="1" applyAlignment="1">
      <alignment horizontal="right"/>
    </xf>
    <xf numFmtId="164" fontId="1" fillId="0" borderId="11" xfId="0" applyNumberFormat="1" applyFont="1" applyFill="1" applyBorder="1" applyAlignment="1">
      <alignment horizontal="right"/>
    </xf>
    <xf numFmtId="165" fontId="1" fillId="0" borderId="6" xfId="0" applyNumberFormat="1" applyFont="1" applyFill="1" applyBorder="1" applyAlignment="1">
      <alignment horizontal="right"/>
    </xf>
    <xf numFmtId="0" fontId="1" fillId="0" borderId="10" xfId="0" applyFont="1" applyFill="1" applyBorder="1"/>
    <xf numFmtId="0" fontId="1" fillId="0" borderId="0" xfId="0" applyFont="1" applyFill="1" applyBorder="1"/>
    <xf numFmtId="164" fontId="1" fillId="0" borderId="0" xfId="0" applyNumberFormat="1" applyFont="1" applyFill="1" applyBorder="1" applyAlignment="1">
      <alignment horizontal="right"/>
    </xf>
    <xf numFmtId="3" fontId="1" fillId="0" borderId="0" xfId="0" applyNumberFormat="1" applyFont="1" applyFill="1" applyBorder="1" applyAlignment="1">
      <alignment horizontal="right"/>
    </xf>
    <xf numFmtId="165" fontId="1" fillId="0" borderId="0" xfId="0" applyNumberFormat="1" applyFont="1" applyFill="1" applyBorder="1" applyAlignment="1">
      <alignment horizontal="right"/>
    </xf>
    <xf numFmtId="0" fontId="1" fillId="0" borderId="9" xfId="0" applyFont="1" applyFill="1" applyBorder="1"/>
    <xf numFmtId="3" fontId="1" fillId="0" borderId="12" xfId="0" applyNumberFormat="1" applyFont="1" applyFill="1" applyBorder="1" applyAlignment="1">
      <alignment horizontal="right"/>
    </xf>
    <xf numFmtId="0" fontId="1" fillId="0" borderId="12" xfId="0" applyFont="1" applyFill="1" applyBorder="1" applyAlignment="1">
      <alignment horizontal="right"/>
    </xf>
    <xf numFmtId="3" fontId="1" fillId="0" borderId="9" xfId="0" applyNumberFormat="1" applyFont="1" applyFill="1" applyBorder="1" applyAlignment="1">
      <alignment horizontal="right"/>
    </xf>
    <xf numFmtId="0" fontId="1" fillId="0" borderId="5" xfId="0" applyFont="1" applyFill="1" applyBorder="1" applyAlignment="1">
      <alignment horizontal="right"/>
    </xf>
    <xf numFmtId="0" fontId="1" fillId="0" borderId="0" xfId="1" applyFont="1"/>
    <xf numFmtId="0" fontId="1" fillId="0" borderId="0" xfId="0" applyFont="1" applyFill="1"/>
    <xf numFmtId="3" fontId="2" fillId="0" borderId="10" xfId="0" applyNumberFormat="1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ont="1" applyFill="1"/>
    <xf numFmtId="3" fontId="2" fillId="0" borderId="0" xfId="0" applyNumberFormat="1" applyFont="1" applyFill="1" applyAlignment="1" applyProtection="1">
      <alignment horizontal="center"/>
      <protection locked="0"/>
    </xf>
    <xf numFmtId="3" fontId="2" fillId="2" borderId="7" xfId="0" applyNumberFormat="1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3" fontId="2" fillId="0" borderId="0" xfId="0" applyNumberFormat="1" applyFont="1" applyFill="1" applyAlignment="1">
      <alignment horizontal="center"/>
    </xf>
    <xf numFmtId="3" fontId="2" fillId="2" borderId="2" xfId="0" applyNumberFormat="1" applyFont="1" applyFill="1" applyBorder="1" applyAlignment="1">
      <alignment horizontal="center" vertical="center"/>
    </xf>
    <xf numFmtId="3" fontId="2" fillId="2" borderId="3" xfId="0" applyNumberFormat="1" applyFont="1" applyFill="1" applyBorder="1" applyAlignment="1">
      <alignment horizontal="center" vertical="center"/>
    </xf>
    <xf numFmtId="3" fontId="2" fillId="2" borderId="4" xfId="0" applyNumberFormat="1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3" fontId="2" fillId="2" borderId="3" xfId="0" applyNumberFormat="1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3" fontId="2" fillId="2" borderId="8" xfId="0" applyNumberFormat="1" applyFont="1" applyFill="1" applyBorder="1" applyAlignment="1">
      <alignment horizontal="center" vertical="center"/>
    </xf>
    <xf numFmtId="3" fontId="2" fillId="2" borderId="5" xfId="0" applyNumberFormat="1" applyFont="1" applyFill="1" applyBorder="1" applyAlignment="1">
      <alignment horizontal="center" vertical="center"/>
    </xf>
    <xf numFmtId="3" fontId="2" fillId="2" borderId="9" xfId="0" applyNumberFormat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</cellXfs>
  <cellStyles count="2">
    <cellStyle name="Normal" xfId="0" builtinId="0"/>
    <cellStyle name="Normal_97-0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4"/>
  <sheetViews>
    <sheetView tabSelected="1" workbookViewId="0">
      <selection sqref="A1:F1"/>
    </sheetView>
  </sheetViews>
  <sheetFormatPr baseColWidth="10" defaultRowHeight="19.5" customHeight="1" x14ac:dyDescent="0.2"/>
  <cols>
    <col min="1" max="1" width="29.85546875" style="7" customWidth="1"/>
    <col min="2" max="2" width="13" style="7" customWidth="1"/>
    <col min="3" max="3" width="13.42578125" style="7" customWidth="1"/>
    <col min="4" max="6" width="13" style="7" customWidth="1"/>
    <col min="7" max="16384" width="11.42578125" style="7"/>
  </cols>
  <sheetData>
    <row r="1" spans="1:6" ht="19.5" customHeight="1" x14ac:dyDescent="0.2">
      <c r="A1" s="32" t="s">
        <v>6</v>
      </c>
      <c r="B1" s="32"/>
      <c r="C1" s="32"/>
      <c r="D1" s="32"/>
      <c r="E1" s="32"/>
      <c r="F1" s="32"/>
    </row>
    <row r="2" spans="1:6" ht="19.5" customHeight="1" x14ac:dyDescent="0.2">
      <c r="A2" s="38" t="s">
        <v>22</v>
      </c>
      <c r="B2" s="38"/>
      <c r="C2" s="38"/>
      <c r="D2" s="38"/>
      <c r="E2" s="38"/>
      <c r="F2" s="38"/>
    </row>
    <row r="3" spans="1:6" ht="19.5" customHeight="1" x14ac:dyDescent="0.2">
      <c r="A3" s="1"/>
      <c r="B3" s="1"/>
      <c r="C3" s="1"/>
      <c r="D3" s="1"/>
      <c r="E3" s="1"/>
      <c r="F3" s="1"/>
    </row>
    <row r="4" spans="1:6" ht="16.5" customHeight="1" x14ac:dyDescent="0.2">
      <c r="A4" s="39" t="s">
        <v>21</v>
      </c>
      <c r="B4" s="40" t="s">
        <v>19</v>
      </c>
      <c r="C4" s="41"/>
      <c r="D4" s="41"/>
      <c r="E4" s="41"/>
      <c r="F4" s="41"/>
    </row>
    <row r="5" spans="1:6" ht="16.5" customHeight="1" x14ac:dyDescent="0.2">
      <c r="A5" s="39"/>
      <c r="B5" s="42"/>
      <c r="C5" s="37"/>
      <c r="D5" s="37"/>
      <c r="E5" s="37"/>
      <c r="F5" s="37"/>
    </row>
    <row r="6" spans="1:6" ht="16.5" customHeight="1" x14ac:dyDescent="0.2">
      <c r="A6" s="39"/>
      <c r="B6" s="43" t="s">
        <v>0</v>
      </c>
      <c r="C6" s="40" t="s">
        <v>1</v>
      </c>
      <c r="D6" s="45"/>
      <c r="E6" s="48" t="s">
        <v>2</v>
      </c>
      <c r="F6" s="48"/>
    </row>
    <row r="7" spans="1:6" ht="16.5" customHeight="1" x14ac:dyDescent="0.2">
      <c r="A7" s="39"/>
      <c r="B7" s="44"/>
      <c r="C7" s="46"/>
      <c r="D7" s="47"/>
      <c r="E7" s="37"/>
      <c r="F7" s="37"/>
    </row>
    <row r="8" spans="1:6" ht="20.25" customHeight="1" x14ac:dyDescent="0.2">
      <c r="A8" s="39"/>
      <c r="B8" s="44"/>
      <c r="C8" s="49" t="s">
        <v>17</v>
      </c>
      <c r="D8" s="33" t="s">
        <v>3</v>
      </c>
      <c r="E8" s="33" t="s">
        <v>3</v>
      </c>
      <c r="F8" s="35" t="s">
        <v>17</v>
      </c>
    </row>
    <row r="9" spans="1:6" ht="20.25" customHeight="1" x14ac:dyDescent="0.2">
      <c r="A9" s="39"/>
      <c r="B9" s="44"/>
      <c r="C9" s="50"/>
      <c r="D9" s="34"/>
      <c r="E9" s="34"/>
      <c r="F9" s="36"/>
    </row>
    <row r="10" spans="1:6" ht="20.25" customHeight="1" x14ac:dyDescent="0.2">
      <c r="A10" s="39"/>
      <c r="B10" s="42"/>
      <c r="C10" s="51"/>
      <c r="D10" s="34"/>
      <c r="E10" s="34"/>
      <c r="F10" s="37"/>
    </row>
    <row r="11" spans="1:6" ht="10.35" customHeight="1" x14ac:dyDescent="0.2">
      <c r="A11" s="26"/>
      <c r="B11" s="27"/>
      <c r="C11" s="28"/>
      <c r="D11" s="28"/>
      <c r="E11" s="29"/>
      <c r="F11" s="30"/>
    </row>
    <row r="12" spans="1:6" ht="24.75" customHeight="1" x14ac:dyDescent="0.2">
      <c r="A12" s="8" t="s">
        <v>20</v>
      </c>
      <c r="B12" s="3">
        <f>SUM(B13:B18)</f>
        <v>15813</v>
      </c>
      <c r="C12" s="9">
        <f>D12/B12*100</f>
        <v>97.698096502877377</v>
      </c>
      <c r="D12" s="3">
        <f>SUM(D13:D18)</f>
        <v>15449</v>
      </c>
      <c r="E12" s="10">
        <f>SUM(E13:E18)</f>
        <v>364</v>
      </c>
      <c r="F12" s="11">
        <f>E12/B12*100</f>
        <v>2.3019034971226207</v>
      </c>
    </row>
    <row r="13" spans="1:6" ht="23.1" customHeight="1" x14ac:dyDescent="0.2">
      <c r="A13" s="2" t="s">
        <v>18</v>
      </c>
      <c r="B13" s="3">
        <f>SUM(D13+E13)</f>
        <v>5808</v>
      </c>
      <c r="C13" s="12">
        <f t="shared" ref="C13:C18" si="0">D13/B13*100</f>
        <v>98.364325068870528</v>
      </c>
      <c r="D13" s="3">
        <v>5713</v>
      </c>
      <c r="E13" s="3">
        <v>95</v>
      </c>
      <c r="F13" s="13">
        <f t="shared" ref="F13:F18" si="1">E13/B13*100</f>
        <v>1.6356749311294765</v>
      </c>
    </row>
    <row r="14" spans="1:6" ht="23.1" customHeight="1" x14ac:dyDescent="0.2">
      <c r="A14" s="2" t="s">
        <v>8</v>
      </c>
      <c r="B14" s="3">
        <f t="shared" ref="B14:B18" si="2">SUM(D14+E14)</f>
        <v>1350</v>
      </c>
      <c r="C14" s="12">
        <f t="shared" si="0"/>
        <v>98.370370370370381</v>
      </c>
      <c r="D14" s="3">
        <v>1328</v>
      </c>
      <c r="E14" s="3">
        <v>22</v>
      </c>
      <c r="F14" s="13">
        <f t="shared" si="1"/>
        <v>1.6296296296296295</v>
      </c>
    </row>
    <row r="15" spans="1:6" ht="23.1" customHeight="1" x14ac:dyDescent="0.2">
      <c r="A15" s="2" t="s">
        <v>9</v>
      </c>
      <c r="B15" s="3">
        <f t="shared" si="2"/>
        <v>299</v>
      </c>
      <c r="C15" s="12">
        <f t="shared" si="0"/>
        <v>94.983277591973248</v>
      </c>
      <c r="D15" s="3">
        <v>284</v>
      </c>
      <c r="E15" s="3">
        <v>15</v>
      </c>
      <c r="F15" s="13">
        <f t="shared" si="1"/>
        <v>5.0167224080267561</v>
      </c>
    </row>
    <row r="16" spans="1:6" ht="23.1" customHeight="1" x14ac:dyDescent="0.2">
      <c r="A16" s="2" t="s">
        <v>10</v>
      </c>
      <c r="B16" s="3">
        <f t="shared" si="2"/>
        <v>6815</v>
      </c>
      <c r="C16" s="12">
        <f t="shared" si="0"/>
        <v>99.104915627292741</v>
      </c>
      <c r="D16" s="3">
        <v>6754</v>
      </c>
      <c r="E16" s="3">
        <v>61</v>
      </c>
      <c r="F16" s="13">
        <f t="shared" si="1"/>
        <v>0.89508437270726349</v>
      </c>
    </row>
    <row r="17" spans="1:6" ht="23.1" customHeight="1" x14ac:dyDescent="0.2">
      <c r="A17" s="2" t="s">
        <v>11</v>
      </c>
      <c r="B17" s="3">
        <f t="shared" si="2"/>
        <v>1529</v>
      </c>
      <c r="C17" s="12">
        <f t="shared" si="0"/>
        <v>88.881621975147155</v>
      </c>
      <c r="D17" s="3">
        <v>1359</v>
      </c>
      <c r="E17" s="3">
        <v>170</v>
      </c>
      <c r="F17" s="13">
        <f t="shared" si="1"/>
        <v>11.118378024852845</v>
      </c>
    </row>
    <row r="18" spans="1:6" ht="23.1" customHeight="1" x14ac:dyDescent="0.2">
      <c r="A18" s="2" t="s">
        <v>12</v>
      </c>
      <c r="B18" s="3">
        <f t="shared" si="2"/>
        <v>12</v>
      </c>
      <c r="C18" s="12">
        <f t="shared" si="0"/>
        <v>91.666666666666657</v>
      </c>
      <c r="D18" s="3">
        <v>11</v>
      </c>
      <c r="E18" s="3">
        <v>1</v>
      </c>
      <c r="F18" s="13">
        <f t="shared" si="1"/>
        <v>8.3333333333333321</v>
      </c>
    </row>
    <row r="19" spans="1:6" ht="10.5" customHeight="1" x14ac:dyDescent="0.2">
      <c r="A19" s="2"/>
      <c r="B19" s="3"/>
      <c r="C19" s="12"/>
      <c r="D19" s="3"/>
      <c r="E19" s="3"/>
      <c r="F19" s="13"/>
    </row>
    <row r="20" spans="1:6" ht="23.1" customHeight="1" x14ac:dyDescent="0.2">
      <c r="A20" s="2" t="s">
        <v>13</v>
      </c>
      <c r="B20" s="3">
        <f>SUM(B21:B25)</f>
        <v>5313</v>
      </c>
      <c r="C20" s="9">
        <f t="shared" ref="C20:C25" si="3">D20/B20*100</f>
        <v>98.513081121776764</v>
      </c>
      <c r="D20" s="3">
        <f>SUM(D21:D25)</f>
        <v>5234</v>
      </c>
      <c r="E20" s="3">
        <f>SUM(E21:E25)</f>
        <v>79</v>
      </c>
      <c r="F20" s="11">
        <f t="shared" ref="F20:F25" si="4">E20/B20*100</f>
        <v>1.4869188782232261</v>
      </c>
    </row>
    <row r="21" spans="1:6" ht="23.1" customHeight="1" x14ac:dyDescent="0.2">
      <c r="A21" s="14" t="s">
        <v>18</v>
      </c>
      <c r="B21" s="3">
        <f>SUM(D21+E21)</f>
        <v>2001</v>
      </c>
      <c r="C21" s="12">
        <f t="shared" si="3"/>
        <v>98.800599700149931</v>
      </c>
      <c r="D21" s="6">
        <v>1977</v>
      </c>
      <c r="E21" s="6">
        <v>24</v>
      </c>
      <c r="F21" s="13">
        <f t="shared" si="4"/>
        <v>1.199400299850075</v>
      </c>
    </row>
    <row r="22" spans="1:6" ht="23.1" customHeight="1" x14ac:dyDescent="0.2">
      <c r="A22" s="14" t="s">
        <v>8</v>
      </c>
      <c r="B22" s="3">
        <f t="shared" ref="B22:B25" si="5">SUM(D22+E22)</f>
        <v>735</v>
      </c>
      <c r="C22" s="12">
        <f t="shared" si="3"/>
        <v>99.591836734693871</v>
      </c>
      <c r="D22" s="6">
        <v>732</v>
      </c>
      <c r="E22" s="6">
        <v>3</v>
      </c>
      <c r="F22" s="13">
        <f t="shared" si="4"/>
        <v>0.40816326530612246</v>
      </c>
    </row>
    <row r="23" spans="1:6" ht="23.1" customHeight="1" x14ac:dyDescent="0.2">
      <c r="A23" s="14" t="s">
        <v>9</v>
      </c>
      <c r="B23" s="3">
        <f>SUM(D23)</f>
        <v>46</v>
      </c>
      <c r="C23" s="12">
        <f t="shared" si="3"/>
        <v>100</v>
      </c>
      <c r="D23" s="6">
        <v>46</v>
      </c>
      <c r="E23" s="6" t="s">
        <v>7</v>
      </c>
      <c r="F23" s="13" t="s">
        <v>7</v>
      </c>
    </row>
    <row r="24" spans="1:6" ht="23.1" customHeight="1" x14ac:dyDescent="0.2">
      <c r="A24" s="14" t="s">
        <v>10</v>
      </c>
      <c r="B24" s="3">
        <f t="shared" si="5"/>
        <v>1914</v>
      </c>
      <c r="C24" s="12">
        <f t="shared" si="3"/>
        <v>99.425287356321832</v>
      </c>
      <c r="D24" s="6">
        <v>1903</v>
      </c>
      <c r="E24" s="6">
        <v>11</v>
      </c>
      <c r="F24" s="13">
        <f t="shared" si="4"/>
        <v>0.57471264367816088</v>
      </c>
    </row>
    <row r="25" spans="1:6" ht="23.1" customHeight="1" x14ac:dyDescent="0.2">
      <c r="A25" s="14" t="s">
        <v>11</v>
      </c>
      <c r="B25" s="3">
        <f t="shared" si="5"/>
        <v>617</v>
      </c>
      <c r="C25" s="12">
        <f t="shared" si="3"/>
        <v>93.354943273906002</v>
      </c>
      <c r="D25" s="6">
        <v>576</v>
      </c>
      <c r="E25" s="6">
        <v>41</v>
      </c>
      <c r="F25" s="13">
        <f t="shared" si="4"/>
        <v>6.6450567260940039</v>
      </c>
    </row>
    <row r="26" spans="1:6" ht="23.1" customHeight="1" x14ac:dyDescent="0.2">
      <c r="A26" s="2" t="s">
        <v>14</v>
      </c>
      <c r="B26" s="3">
        <f>SUM(B27:B31)</f>
        <v>682</v>
      </c>
      <c r="C26" s="9">
        <f t="shared" ref="C26:C31" si="6">D26/B26*100</f>
        <v>98.973607038123163</v>
      </c>
      <c r="D26" s="3">
        <f>SUM(D27:D31)</f>
        <v>675</v>
      </c>
      <c r="E26" s="3">
        <f>SUM(E27:E31)</f>
        <v>7</v>
      </c>
      <c r="F26" s="11">
        <f t="shared" ref="F26:F31" si="7">E26/B26*100</f>
        <v>1.0263929618768328</v>
      </c>
    </row>
    <row r="27" spans="1:6" ht="23.1" customHeight="1" x14ac:dyDescent="0.2">
      <c r="A27" s="14" t="s">
        <v>18</v>
      </c>
      <c r="B27" s="3">
        <f>SUM(D27+E27)</f>
        <v>263</v>
      </c>
      <c r="C27" s="12">
        <f t="shared" si="6"/>
        <v>99.239543726235752</v>
      </c>
      <c r="D27" s="6">
        <v>261</v>
      </c>
      <c r="E27" s="6">
        <v>2</v>
      </c>
      <c r="F27" s="13">
        <f t="shared" si="7"/>
        <v>0.76045627376425851</v>
      </c>
    </row>
    <row r="28" spans="1:6" ht="23.1" customHeight="1" x14ac:dyDescent="0.2">
      <c r="A28" s="14" t="s">
        <v>8</v>
      </c>
      <c r="B28" s="3">
        <f t="shared" ref="B28:B31" si="8">SUM(D28+E28)</f>
        <v>72</v>
      </c>
      <c r="C28" s="12">
        <f t="shared" si="6"/>
        <v>98.611111111111114</v>
      </c>
      <c r="D28" s="6">
        <v>71</v>
      </c>
      <c r="E28" s="6">
        <v>1</v>
      </c>
      <c r="F28" s="13">
        <f t="shared" si="7"/>
        <v>1.3888888888888888</v>
      </c>
    </row>
    <row r="29" spans="1:6" ht="23.1" customHeight="1" x14ac:dyDescent="0.2">
      <c r="A29" s="14" t="s">
        <v>9</v>
      </c>
      <c r="B29" s="3">
        <f>SUM(D29)</f>
        <v>2</v>
      </c>
      <c r="C29" s="12">
        <f t="shared" si="6"/>
        <v>100</v>
      </c>
      <c r="D29" s="6">
        <v>2</v>
      </c>
      <c r="E29" s="6" t="s">
        <v>7</v>
      </c>
      <c r="F29" s="13" t="s">
        <v>7</v>
      </c>
    </row>
    <row r="30" spans="1:6" ht="23.1" customHeight="1" x14ac:dyDescent="0.2">
      <c r="A30" s="14" t="s">
        <v>10</v>
      </c>
      <c r="B30" s="3">
        <f t="shared" si="8"/>
        <v>222</v>
      </c>
      <c r="C30" s="12">
        <f t="shared" si="6"/>
        <v>99.549549549549553</v>
      </c>
      <c r="D30" s="6">
        <v>221</v>
      </c>
      <c r="E30" s="6">
        <v>1</v>
      </c>
      <c r="F30" s="13">
        <f t="shared" si="7"/>
        <v>0.45045045045045046</v>
      </c>
    </row>
    <row r="31" spans="1:6" ht="23.1" customHeight="1" x14ac:dyDescent="0.2">
      <c r="A31" s="14" t="s">
        <v>11</v>
      </c>
      <c r="B31" s="3">
        <f t="shared" si="8"/>
        <v>123</v>
      </c>
      <c r="C31" s="12">
        <f t="shared" si="6"/>
        <v>97.560975609756099</v>
      </c>
      <c r="D31" s="6">
        <v>120</v>
      </c>
      <c r="E31" s="6">
        <v>3</v>
      </c>
      <c r="F31" s="13">
        <f t="shared" si="7"/>
        <v>2.4390243902439024</v>
      </c>
    </row>
    <row r="32" spans="1:6" ht="23.1" customHeight="1" x14ac:dyDescent="0.2">
      <c r="A32" s="15"/>
      <c r="B32" s="4"/>
      <c r="C32" s="16"/>
      <c r="D32" s="17"/>
      <c r="E32" s="17"/>
      <c r="F32" s="18"/>
    </row>
    <row r="33" spans="1:6" ht="23.1" customHeight="1" x14ac:dyDescent="0.2">
      <c r="A33" s="15"/>
      <c r="B33" s="4"/>
      <c r="C33" s="16"/>
      <c r="D33" s="17"/>
      <c r="E33" s="17"/>
      <c r="F33" s="18"/>
    </row>
    <row r="34" spans="1:6" ht="19.5" customHeight="1" x14ac:dyDescent="0.2">
      <c r="A34" s="32" t="s">
        <v>6</v>
      </c>
      <c r="B34" s="32"/>
      <c r="C34" s="32"/>
      <c r="D34" s="32"/>
      <c r="E34" s="32"/>
      <c r="F34" s="32"/>
    </row>
    <row r="35" spans="1:6" ht="19.5" customHeight="1" x14ac:dyDescent="0.2">
      <c r="A35" s="38" t="s">
        <v>22</v>
      </c>
      <c r="B35" s="38"/>
      <c r="C35" s="38"/>
      <c r="D35" s="38"/>
      <c r="E35" s="38"/>
      <c r="F35" s="38"/>
    </row>
    <row r="36" spans="1:6" ht="19.5" customHeight="1" x14ac:dyDescent="0.2">
      <c r="A36" s="5"/>
      <c r="B36" s="5"/>
      <c r="C36" s="5"/>
      <c r="D36" s="5"/>
      <c r="E36" s="5"/>
      <c r="F36" s="5"/>
    </row>
    <row r="37" spans="1:6" ht="19.5" customHeight="1" x14ac:dyDescent="0.2">
      <c r="A37" s="39" t="s">
        <v>21</v>
      </c>
      <c r="B37" s="40" t="s">
        <v>19</v>
      </c>
      <c r="C37" s="41"/>
      <c r="D37" s="41"/>
      <c r="E37" s="41"/>
      <c r="F37" s="41"/>
    </row>
    <row r="38" spans="1:6" ht="19.5" customHeight="1" x14ac:dyDescent="0.2">
      <c r="A38" s="39"/>
      <c r="B38" s="42"/>
      <c r="C38" s="37"/>
      <c r="D38" s="37"/>
      <c r="E38" s="37"/>
      <c r="F38" s="37"/>
    </row>
    <row r="39" spans="1:6" ht="19.5" customHeight="1" x14ac:dyDescent="0.2">
      <c r="A39" s="39"/>
      <c r="B39" s="43" t="s">
        <v>0</v>
      </c>
      <c r="C39" s="40" t="s">
        <v>1</v>
      </c>
      <c r="D39" s="45"/>
      <c r="E39" s="48" t="s">
        <v>2</v>
      </c>
      <c r="F39" s="48"/>
    </row>
    <row r="40" spans="1:6" ht="19.5" customHeight="1" x14ac:dyDescent="0.2">
      <c r="A40" s="39"/>
      <c r="B40" s="44"/>
      <c r="C40" s="46"/>
      <c r="D40" s="47"/>
      <c r="E40" s="37"/>
      <c r="F40" s="37"/>
    </row>
    <row r="41" spans="1:6" ht="20.25" customHeight="1" x14ac:dyDescent="0.2">
      <c r="A41" s="39"/>
      <c r="B41" s="44"/>
      <c r="C41" s="49" t="s">
        <v>17</v>
      </c>
      <c r="D41" s="33" t="s">
        <v>3</v>
      </c>
      <c r="E41" s="33" t="s">
        <v>3</v>
      </c>
      <c r="F41" s="35" t="s">
        <v>17</v>
      </c>
    </row>
    <row r="42" spans="1:6" ht="20.25" customHeight="1" x14ac:dyDescent="0.2">
      <c r="A42" s="39"/>
      <c r="B42" s="44"/>
      <c r="C42" s="50"/>
      <c r="D42" s="34"/>
      <c r="E42" s="34"/>
      <c r="F42" s="36"/>
    </row>
    <row r="43" spans="1:6" ht="20.25" customHeight="1" x14ac:dyDescent="0.2">
      <c r="A43" s="39"/>
      <c r="B43" s="42"/>
      <c r="C43" s="51"/>
      <c r="D43" s="34"/>
      <c r="E43" s="34"/>
      <c r="F43" s="37"/>
    </row>
    <row r="44" spans="1:6" s="31" customFormat="1" ht="10.35" customHeight="1" x14ac:dyDescent="0.2">
      <c r="A44" s="26"/>
      <c r="B44" s="27"/>
      <c r="C44" s="28"/>
      <c r="D44" s="28"/>
      <c r="E44" s="28"/>
      <c r="F44" s="30"/>
    </row>
    <row r="45" spans="1:6" ht="24.75" customHeight="1" x14ac:dyDescent="0.2">
      <c r="A45" s="2" t="s">
        <v>15</v>
      </c>
      <c r="B45" s="3">
        <f>SUM(B46:B51)</f>
        <v>9818</v>
      </c>
      <c r="C45" s="9">
        <f>D45/B45*100</f>
        <v>97.168466082705237</v>
      </c>
      <c r="D45" s="3">
        <f>SUM(D46:D51)</f>
        <v>9540</v>
      </c>
      <c r="E45" s="3">
        <f>SUM(E46:E51)</f>
        <v>278</v>
      </c>
      <c r="F45" s="11">
        <f>E45/B45*100</f>
        <v>2.8315339172947649</v>
      </c>
    </row>
    <row r="46" spans="1:6" ht="23.1" customHeight="1" x14ac:dyDescent="0.2">
      <c r="A46" s="14" t="s">
        <v>18</v>
      </c>
      <c r="B46" s="3">
        <f>SUM(D46+E46)</f>
        <v>3544</v>
      </c>
      <c r="C46" s="12">
        <f>D46/B46*100</f>
        <v>98.053047404063207</v>
      </c>
      <c r="D46" s="6">
        <v>3475</v>
      </c>
      <c r="E46" s="6">
        <v>69</v>
      </c>
      <c r="F46" s="13">
        <f>E46/B46*100</f>
        <v>1.9469525959367944</v>
      </c>
    </row>
    <row r="47" spans="1:6" ht="23.1" customHeight="1" x14ac:dyDescent="0.2">
      <c r="A47" s="14" t="s">
        <v>8</v>
      </c>
      <c r="B47" s="3">
        <f t="shared" ref="B47:B51" si="9">SUM(D47+E47)</f>
        <v>543</v>
      </c>
      <c r="C47" s="12">
        <f t="shared" ref="C47:C51" si="10">D47/B47*100</f>
        <v>96.685082872928177</v>
      </c>
      <c r="D47" s="6">
        <v>525</v>
      </c>
      <c r="E47" s="6">
        <v>18</v>
      </c>
      <c r="F47" s="13">
        <f t="shared" ref="F47:F51" si="11">E47/B47*100</f>
        <v>3.3149171270718232</v>
      </c>
    </row>
    <row r="48" spans="1:6" ht="23.1" customHeight="1" x14ac:dyDescent="0.2">
      <c r="A48" s="14" t="s">
        <v>9</v>
      </c>
      <c r="B48" s="3">
        <f t="shared" si="9"/>
        <v>251</v>
      </c>
      <c r="C48" s="12">
        <f t="shared" si="10"/>
        <v>94.023904382470121</v>
      </c>
      <c r="D48" s="6">
        <v>236</v>
      </c>
      <c r="E48" s="6">
        <v>15</v>
      </c>
      <c r="F48" s="13">
        <f t="shared" si="11"/>
        <v>5.9760956175298805</v>
      </c>
    </row>
    <row r="49" spans="1:6" ht="23.1" customHeight="1" x14ac:dyDescent="0.2">
      <c r="A49" s="14" t="s">
        <v>10</v>
      </c>
      <c r="B49" s="3">
        <f t="shared" si="9"/>
        <v>4679</v>
      </c>
      <c r="C49" s="12">
        <f t="shared" si="10"/>
        <v>98.952767685402861</v>
      </c>
      <c r="D49" s="6">
        <v>4630</v>
      </c>
      <c r="E49" s="6">
        <v>49</v>
      </c>
      <c r="F49" s="13">
        <f t="shared" si="11"/>
        <v>1.0472323145971363</v>
      </c>
    </row>
    <row r="50" spans="1:6" ht="23.1" customHeight="1" x14ac:dyDescent="0.2">
      <c r="A50" s="14" t="s">
        <v>11</v>
      </c>
      <c r="B50" s="3">
        <f t="shared" si="9"/>
        <v>789</v>
      </c>
      <c r="C50" s="12">
        <f t="shared" si="10"/>
        <v>84.030418250950561</v>
      </c>
      <c r="D50" s="6">
        <v>663</v>
      </c>
      <c r="E50" s="6">
        <v>126</v>
      </c>
      <c r="F50" s="13">
        <f t="shared" si="11"/>
        <v>15.96958174904943</v>
      </c>
    </row>
    <row r="51" spans="1:6" ht="23.1" customHeight="1" x14ac:dyDescent="0.2">
      <c r="A51" s="14" t="s">
        <v>16</v>
      </c>
      <c r="B51" s="3">
        <f t="shared" si="9"/>
        <v>12</v>
      </c>
      <c r="C51" s="12">
        <f t="shared" si="10"/>
        <v>91.666666666666657</v>
      </c>
      <c r="D51" s="6">
        <v>11</v>
      </c>
      <c r="E51" s="6">
        <v>1</v>
      </c>
      <c r="F51" s="13">
        <f t="shared" si="11"/>
        <v>8.3333333333333321</v>
      </c>
    </row>
    <row r="52" spans="1:6" ht="12.75" customHeight="1" x14ac:dyDescent="0.2">
      <c r="A52" s="19"/>
      <c r="B52" s="20" t="s">
        <v>4</v>
      </c>
      <c r="C52" s="21"/>
      <c r="D52" s="20"/>
      <c r="E52" s="22"/>
      <c r="F52" s="23"/>
    </row>
    <row r="53" spans="1:6" ht="19.5" customHeight="1" x14ac:dyDescent="0.2">
      <c r="A53" s="24" t="s">
        <v>5</v>
      </c>
      <c r="B53" s="25"/>
      <c r="C53" s="25"/>
      <c r="D53" s="25"/>
      <c r="E53" s="25"/>
      <c r="F53" s="25"/>
    </row>
    <row r="54" spans="1:6" ht="19.5" customHeight="1" x14ac:dyDescent="0.2">
      <c r="A54" s="25"/>
      <c r="B54" s="25"/>
      <c r="C54" s="25"/>
      <c r="D54" s="25"/>
      <c r="E54" s="25"/>
      <c r="F54" s="25"/>
    </row>
  </sheetData>
  <mergeCells count="22">
    <mergeCell ref="A1:F1"/>
    <mergeCell ref="A2:F2"/>
    <mergeCell ref="A4:A10"/>
    <mergeCell ref="B4:F5"/>
    <mergeCell ref="B6:B10"/>
    <mergeCell ref="E6:F7"/>
    <mergeCell ref="C8:C10"/>
    <mergeCell ref="E8:E10"/>
    <mergeCell ref="F8:F10"/>
    <mergeCell ref="D8:D10"/>
    <mergeCell ref="C6:D7"/>
    <mergeCell ref="A34:F34"/>
    <mergeCell ref="D41:D43"/>
    <mergeCell ref="E41:E43"/>
    <mergeCell ref="F41:F43"/>
    <mergeCell ref="A35:F35"/>
    <mergeCell ref="A37:A43"/>
    <mergeCell ref="B37:F38"/>
    <mergeCell ref="B39:B43"/>
    <mergeCell ref="C39:D40"/>
    <mergeCell ref="E39:F40"/>
    <mergeCell ref="C41:C43"/>
  </mergeCells>
  <printOptions horizontalCentered="1"/>
  <pageMargins left="0.74803149606299213" right="0.74803149606299213" top="0.98425196850393704" bottom="0.98425196850393704" header="0.31496062992125984" footer="0.31496062992125984"/>
  <pageSetup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451-15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LIZKA BATISTA</dc:creator>
  <cp:lastModifiedBy>LIZKA BATISTA</cp:lastModifiedBy>
  <cp:lastPrinted>2019-08-21T17:41:08Z</cp:lastPrinted>
  <dcterms:created xsi:type="dcterms:W3CDTF">2017-11-14T11:22:11Z</dcterms:created>
  <dcterms:modified xsi:type="dcterms:W3CDTF">2020-01-14T15:15:21Z</dcterms:modified>
</cp:coreProperties>
</file>