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8\ACCIDENTES DE TRANSITO 2018\"/>
    </mc:Choice>
  </mc:AlternateContent>
  <bookViews>
    <workbookView xWindow="0" yWindow="0" windowWidth="21600" windowHeight="10425"/>
  </bookViews>
  <sheets>
    <sheet name="451-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1" i="1" l="1"/>
  <c r="B202" i="1"/>
  <c r="B121" i="1" l="1"/>
  <c r="B122" i="1"/>
  <c r="B123" i="1"/>
  <c r="B124" i="1"/>
  <c r="B125" i="1"/>
  <c r="D126" i="1"/>
  <c r="E126" i="1"/>
  <c r="F126" i="1"/>
  <c r="G126" i="1"/>
  <c r="H126" i="1"/>
  <c r="I126" i="1"/>
  <c r="J126" i="1"/>
  <c r="B127" i="1"/>
  <c r="B128" i="1"/>
  <c r="B129" i="1"/>
  <c r="B140" i="1"/>
  <c r="C149" i="1"/>
  <c r="C148" i="1" s="1"/>
  <c r="C147" i="1" s="1"/>
  <c r="D149" i="1"/>
  <c r="D148" i="1" s="1"/>
  <c r="E149" i="1"/>
  <c r="E148" i="1" s="1"/>
  <c r="F149" i="1"/>
  <c r="F148" i="1" s="1"/>
  <c r="G149" i="1"/>
  <c r="G148" i="1" s="1"/>
  <c r="H149" i="1"/>
  <c r="H148" i="1" s="1"/>
  <c r="I149" i="1"/>
  <c r="I148" i="1" s="1"/>
  <c r="J149" i="1"/>
  <c r="J148" i="1" s="1"/>
  <c r="E84" i="1"/>
  <c r="J192" i="1"/>
  <c r="J191" i="1" s="1"/>
  <c r="I192" i="1"/>
  <c r="I191" i="1" s="1"/>
  <c r="H192" i="1"/>
  <c r="G192" i="1"/>
  <c r="G191" i="1" s="1"/>
  <c r="F192" i="1"/>
  <c r="F191" i="1" s="1"/>
  <c r="E192" i="1"/>
  <c r="J158" i="1"/>
  <c r="I158" i="1"/>
  <c r="H158" i="1"/>
  <c r="G158" i="1"/>
  <c r="F158" i="1"/>
  <c r="E158" i="1"/>
  <c r="D158" i="1"/>
  <c r="J119" i="1"/>
  <c r="I119" i="1"/>
  <c r="H119" i="1"/>
  <c r="G119" i="1"/>
  <c r="F119" i="1"/>
  <c r="E119" i="1"/>
  <c r="D119" i="1"/>
  <c r="J84" i="1"/>
  <c r="I84" i="1"/>
  <c r="H84" i="1"/>
  <c r="G84" i="1"/>
  <c r="F84" i="1"/>
  <c r="D84" i="1"/>
  <c r="C75" i="1"/>
  <c r="C74" i="1" s="1"/>
  <c r="D75" i="1"/>
  <c r="D74" i="1" s="1"/>
  <c r="E75" i="1"/>
  <c r="E74" i="1" s="1"/>
  <c r="F75" i="1"/>
  <c r="F74" i="1" s="1"/>
  <c r="G75" i="1"/>
  <c r="G74" i="1" s="1"/>
  <c r="H75" i="1"/>
  <c r="H74" i="1" s="1"/>
  <c r="I75" i="1"/>
  <c r="I74" i="1" s="1"/>
  <c r="J75" i="1"/>
  <c r="J74" i="1" s="1"/>
  <c r="B171" i="1"/>
  <c r="B170" i="1"/>
  <c r="B156" i="1"/>
  <c r="B155" i="1"/>
  <c r="B143" i="1"/>
  <c r="B142" i="1"/>
  <c r="B141" i="1"/>
  <c r="B107" i="1"/>
  <c r="B106" i="1"/>
  <c r="B82" i="1"/>
  <c r="B81" i="1"/>
  <c r="B67" i="1"/>
  <c r="B68" i="1"/>
  <c r="B69" i="1"/>
  <c r="J55" i="1"/>
  <c r="I55" i="1"/>
  <c r="H55" i="1"/>
  <c r="G55" i="1"/>
  <c r="F55" i="1"/>
  <c r="E55" i="1"/>
  <c r="D55" i="1"/>
  <c r="E21" i="1"/>
  <c r="F21" i="1"/>
  <c r="G21" i="1"/>
  <c r="H21" i="1"/>
  <c r="I21" i="1"/>
  <c r="J21" i="1"/>
  <c r="D21" i="1"/>
  <c r="B34" i="1"/>
  <c r="B33" i="1"/>
  <c r="C12" i="1"/>
  <c r="C11" i="1" s="1"/>
  <c r="D12" i="1"/>
  <c r="D11" i="1" s="1"/>
  <c r="E12" i="1"/>
  <c r="E11" i="1" s="1"/>
  <c r="F12" i="1"/>
  <c r="F11" i="1" s="1"/>
  <c r="G12" i="1"/>
  <c r="G11" i="1" s="1"/>
  <c r="H12" i="1"/>
  <c r="H11" i="1" s="1"/>
  <c r="I12" i="1"/>
  <c r="I11" i="1" s="1"/>
  <c r="J12" i="1"/>
  <c r="J11" i="1" s="1"/>
  <c r="B19" i="1"/>
  <c r="B18" i="1"/>
  <c r="B126" i="1" l="1"/>
  <c r="J118" i="1"/>
  <c r="D108" i="1"/>
  <c r="B168" i="1" l="1"/>
  <c r="B169" i="1"/>
  <c r="D182" i="1"/>
  <c r="E182" i="1"/>
  <c r="F182" i="1"/>
  <c r="G182" i="1"/>
  <c r="H182" i="1"/>
  <c r="I182" i="1"/>
  <c r="J182" i="1"/>
  <c r="B183" i="1"/>
  <c r="B184" i="1"/>
  <c r="B185" i="1"/>
  <c r="B186" i="1"/>
  <c r="E187" i="1"/>
  <c r="F187" i="1"/>
  <c r="G187" i="1"/>
  <c r="H187" i="1"/>
  <c r="I187" i="1"/>
  <c r="B182" i="1" l="1"/>
  <c r="H198" i="1" l="1"/>
  <c r="H191" i="1" s="1"/>
  <c r="E198" i="1"/>
  <c r="E191" i="1" s="1"/>
  <c r="B13" i="1" l="1"/>
  <c r="E62" i="1"/>
  <c r="E54" i="1" s="1"/>
  <c r="B188" i="1" l="1"/>
  <c r="B189" i="1"/>
  <c r="B193" i="1"/>
  <c r="B151" i="1"/>
  <c r="B152" i="1"/>
  <c r="B153" i="1"/>
  <c r="B154" i="1"/>
  <c r="B159" i="1"/>
  <c r="B187" i="1" l="1"/>
  <c r="B144" i="1"/>
  <c r="B145" i="1"/>
  <c r="B146" i="1"/>
  <c r="B150" i="1"/>
  <c r="B149" i="1" s="1"/>
  <c r="B148" i="1" s="1"/>
  <c r="D118" i="1" l="1"/>
  <c r="E118" i="1"/>
  <c r="F118" i="1"/>
  <c r="G118" i="1"/>
  <c r="H118" i="1"/>
  <c r="I118" i="1"/>
  <c r="B113" i="1"/>
  <c r="F62" i="1" l="1"/>
  <c r="F54" i="1" s="1"/>
  <c r="B57" i="1"/>
  <c r="D62" i="1"/>
  <c r="D54" i="1" s="1"/>
  <c r="G62" i="1"/>
  <c r="G54" i="1" s="1"/>
  <c r="H62" i="1"/>
  <c r="H54" i="1" s="1"/>
  <c r="I62" i="1"/>
  <c r="I54" i="1" s="1"/>
  <c r="J62" i="1"/>
  <c r="J54" i="1" s="1"/>
  <c r="B17" i="1" l="1"/>
  <c r="B203" i="1" l="1"/>
  <c r="B200" i="1"/>
  <c r="B199" i="1"/>
  <c r="B197" i="1"/>
  <c r="B196" i="1"/>
  <c r="B195" i="1"/>
  <c r="B194" i="1"/>
  <c r="B167" i="1"/>
  <c r="B166" i="1"/>
  <c r="J165" i="1"/>
  <c r="I165" i="1"/>
  <c r="I157" i="1" s="1"/>
  <c r="I147" i="1" s="1"/>
  <c r="H165" i="1"/>
  <c r="G165" i="1"/>
  <c r="G157" i="1" s="1"/>
  <c r="G147" i="1" s="1"/>
  <c r="F165" i="1"/>
  <c r="F157" i="1" s="1"/>
  <c r="F147" i="1" s="1"/>
  <c r="E165" i="1"/>
  <c r="D165" i="1"/>
  <c r="B164" i="1"/>
  <c r="B163" i="1"/>
  <c r="B162" i="1"/>
  <c r="B161" i="1"/>
  <c r="B160" i="1"/>
  <c r="B120" i="1"/>
  <c r="B116" i="1"/>
  <c r="B115" i="1"/>
  <c r="J114" i="1"/>
  <c r="I114" i="1"/>
  <c r="H114" i="1"/>
  <c r="G114" i="1"/>
  <c r="F114" i="1"/>
  <c r="E114" i="1"/>
  <c r="B112" i="1"/>
  <c r="B111" i="1"/>
  <c r="B110" i="1"/>
  <c r="B109" i="1"/>
  <c r="J108" i="1"/>
  <c r="I108" i="1"/>
  <c r="H108" i="1"/>
  <c r="G108" i="1"/>
  <c r="F108" i="1"/>
  <c r="E108" i="1"/>
  <c r="B105" i="1"/>
  <c r="B104" i="1"/>
  <c r="B103" i="1"/>
  <c r="B102" i="1"/>
  <c r="J101" i="1"/>
  <c r="J83" i="1" s="1"/>
  <c r="I101" i="1"/>
  <c r="I83" i="1" s="1"/>
  <c r="H101" i="1"/>
  <c r="H83" i="1" s="1"/>
  <c r="G101" i="1"/>
  <c r="G83" i="1" s="1"/>
  <c r="F101" i="1"/>
  <c r="F83" i="1" s="1"/>
  <c r="E101" i="1"/>
  <c r="E83" i="1" s="1"/>
  <c r="D101" i="1"/>
  <c r="D83" i="1" s="1"/>
  <c r="D73" i="1" s="1"/>
  <c r="C101" i="1"/>
  <c r="C83" i="1" s="1"/>
  <c r="C73" i="1" s="1"/>
  <c r="B100" i="1"/>
  <c r="B99" i="1"/>
  <c r="B98" i="1"/>
  <c r="B97" i="1"/>
  <c r="B86" i="1"/>
  <c r="B85" i="1"/>
  <c r="B80" i="1"/>
  <c r="B79" i="1"/>
  <c r="B78" i="1"/>
  <c r="B77" i="1"/>
  <c r="B76" i="1"/>
  <c r="B72" i="1"/>
  <c r="B71" i="1"/>
  <c r="B70" i="1"/>
  <c r="B66" i="1"/>
  <c r="B65" i="1"/>
  <c r="B64" i="1"/>
  <c r="B63" i="1"/>
  <c r="B61" i="1"/>
  <c r="B60" i="1"/>
  <c r="B59" i="1"/>
  <c r="B58" i="1"/>
  <c r="B56" i="1"/>
  <c r="B43" i="1"/>
  <c r="B42" i="1"/>
  <c r="J41" i="1"/>
  <c r="I41" i="1"/>
  <c r="H41" i="1"/>
  <c r="G41" i="1"/>
  <c r="F41" i="1"/>
  <c r="E41" i="1"/>
  <c r="B40" i="1"/>
  <c r="B39" i="1"/>
  <c r="B38" i="1"/>
  <c r="B37" i="1"/>
  <c r="B36" i="1"/>
  <c r="J35" i="1"/>
  <c r="I35" i="1"/>
  <c r="H35" i="1"/>
  <c r="G35" i="1"/>
  <c r="F35" i="1"/>
  <c r="E35" i="1"/>
  <c r="D35" i="1"/>
  <c r="B32" i="1"/>
  <c r="B31" i="1"/>
  <c r="B30" i="1"/>
  <c r="B29" i="1"/>
  <c r="J28" i="1"/>
  <c r="J20" i="1" s="1"/>
  <c r="I28" i="1"/>
  <c r="I20" i="1" s="1"/>
  <c r="H28" i="1"/>
  <c r="H20" i="1" s="1"/>
  <c r="G28" i="1"/>
  <c r="G20" i="1" s="1"/>
  <c r="F28" i="1"/>
  <c r="F20" i="1" s="1"/>
  <c r="E28" i="1"/>
  <c r="E20" i="1" s="1"/>
  <c r="D28" i="1"/>
  <c r="D20" i="1" s="1"/>
  <c r="C28" i="1"/>
  <c r="C20" i="1" s="1"/>
  <c r="C10" i="1" s="1"/>
  <c r="B27" i="1"/>
  <c r="B26" i="1"/>
  <c r="B25" i="1"/>
  <c r="B24" i="1"/>
  <c r="B23" i="1"/>
  <c r="B22" i="1"/>
  <c r="B16" i="1"/>
  <c r="B15" i="1"/>
  <c r="B14" i="1"/>
  <c r="G73" i="1" l="1"/>
  <c r="H73" i="1"/>
  <c r="F73" i="1"/>
  <c r="J73" i="1"/>
  <c r="D157" i="1"/>
  <c r="D147" i="1" s="1"/>
  <c r="H157" i="1"/>
  <c r="H147" i="1" s="1"/>
  <c r="E157" i="1"/>
  <c r="E147" i="1" s="1"/>
  <c r="B192" i="1"/>
  <c r="B75" i="1"/>
  <c r="B74" i="1" s="1"/>
  <c r="B84" i="1"/>
  <c r="E73" i="1"/>
  <c r="I73" i="1"/>
  <c r="B119" i="1"/>
  <c r="B118" i="1" s="1"/>
  <c r="J157" i="1"/>
  <c r="J147" i="1" s="1"/>
  <c r="B158" i="1"/>
  <c r="G10" i="1"/>
  <c r="B55" i="1"/>
  <c r="D10" i="1"/>
  <c r="E10" i="1"/>
  <c r="I10" i="1"/>
  <c r="H10" i="1"/>
  <c r="F10" i="1"/>
  <c r="J10" i="1"/>
  <c r="B21" i="1"/>
  <c r="B12" i="1"/>
  <c r="B11" i="1" s="1"/>
  <c r="B108" i="1"/>
  <c r="B114" i="1"/>
  <c r="B35" i="1"/>
  <c r="B41" i="1"/>
  <c r="B101" i="1"/>
  <c r="B165" i="1"/>
  <c r="B28" i="1"/>
  <c r="B62" i="1"/>
  <c r="B198" i="1"/>
  <c r="B54" i="1" l="1"/>
  <c r="B191" i="1"/>
  <c r="B157" i="1"/>
  <c r="B83" i="1"/>
  <c r="B73" i="1" s="1"/>
  <c r="B20" i="1"/>
  <c r="B10" i="1" s="1"/>
  <c r="B147" i="1" l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<sst xmlns="http://schemas.openxmlformats.org/spreadsheetml/2006/main" count="544" uniqueCount="47">
  <si>
    <t>Conductores implicados en accidentes de tránsito</t>
  </si>
  <si>
    <t>Total</t>
  </si>
  <si>
    <t>Menos     de 15</t>
  </si>
  <si>
    <t>15 - 19</t>
  </si>
  <si>
    <t>20 - 29</t>
  </si>
  <si>
    <t>30 - 39</t>
  </si>
  <si>
    <t>40 - 49</t>
  </si>
  <si>
    <t>50 - 59</t>
  </si>
  <si>
    <t>No       espe-cificada</t>
  </si>
  <si>
    <t xml:space="preserve">  -    Cantidad nula o cero.</t>
  </si>
  <si>
    <t>-</t>
  </si>
  <si>
    <t xml:space="preserve">Oficial (funcionario público y  </t>
  </si>
  <si>
    <t>Particular…………………………………………………………………………………………………………………..</t>
  </si>
  <si>
    <t xml:space="preserve">      Automóviles para pasajeros…………………………………………………………………………………………………………………..</t>
  </si>
  <si>
    <t xml:space="preserve">            Camioneta…………………………………………………………………………………………………………………..</t>
  </si>
  <si>
    <t xml:space="preserve">            Jeep…………………………………………………………………………………………………………………..</t>
  </si>
  <si>
    <t xml:space="preserve">            Sedán y coupé…………………………………………………………………………………………………………………..</t>
  </si>
  <si>
    <t xml:space="preserve">            Pick-up (doble cabina)…………………………………………………………………………………………………………………..</t>
  </si>
  <si>
    <t xml:space="preserve">            Microbús…………………………………………………………………………………………………………………..</t>
  </si>
  <si>
    <t>Comercial…………………………………………………………………………………………………………………..</t>
  </si>
  <si>
    <t xml:space="preserve">      Camiones…………………………………………………………………………………………………………………..</t>
  </si>
  <si>
    <t xml:space="preserve">            Panel…………………………………………………………………………………………………………………..</t>
  </si>
  <si>
    <t xml:space="preserve">            Camión…………………………………………………………………………………………………………………..</t>
  </si>
  <si>
    <t xml:space="preserve">            Mula…………………………………………………………………………………………………………………..</t>
  </si>
  <si>
    <t xml:space="preserve">            Grúa…………………………………………………………………………………………………………………..</t>
  </si>
  <si>
    <t>Taxi…………………………………………………………………………………………………………………..</t>
  </si>
  <si>
    <t>Bus colegial…………………………………………………………………………………………………………………..</t>
  </si>
  <si>
    <t>Diplomático y consular…………………………………………………………………………………………………………………..</t>
  </si>
  <si>
    <t>Misión internacional…………………………………………………………………………………………………………………..</t>
  </si>
  <si>
    <t>Otro…………………………………………………………………………………………………………………..</t>
  </si>
  <si>
    <t>Hombres…………………………………………………………………………………………………………………..</t>
  </si>
  <si>
    <t>Mujeres…………………………………………………………………………………………………………………..</t>
  </si>
  <si>
    <t>Sexo del conductor, placa y                                                        tipo de vehículo</t>
  </si>
  <si>
    <t xml:space="preserve">                          TOTAL........................................................</t>
  </si>
  <si>
    <t xml:space="preserve">     propiedad del Estado)………………………………..……………………………………………………………………</t>
  </si>
  <si>
    <t xml:space="preserve">    propiedad del Estado)…………………………………………………………………………………………………………………..</t>
  </si>
  <si>
    <t xml:space="preserve">      Camiones……………………………………………………..</t>
  </si>
  <si>
    <t xml:space="preserve">     Bicicleta………………………………..……………………………………………………………………</t>
  </si>
  <si>
    <t xml:space="preserve">     Motocicleta y motoneta………………………………..……………………………………………………………………</t>
  </si>
  <si>
    <t xml:space="preserve">     Ambulancia………………………………..……………………………………………………………………</t>
  </si>
  <si>
    <t>DE EDAD, SEGÚN SEXO DEL CONDUCTOR, PLACA Y TIPO DE VEHÍCULO: AÑO 2018</t>
  </si>
  <si>
    <t xml:space="preserve">            Ómnibus…………………………………………………………………………………………………………………..</t>
  </si>
  <si>
    <r>
      <t xml:space="preserve">      Camiones:</t>
    </r>
    <r>
      <rPr>
        <sz val="10"/>
        <rFont val="Arial"/>
        <family val="2"/>
      </rPr>
      <t xml:space="preserve"> (Continuación)</t>
    </r>
  </si>
  <si>
    <t xml:space="preserve">Cuadro 25.  CONDUCTORES IMPLICADOS EN ACCIDENTES DE TRÁNSITO EN LA REPÚBLICA, POR GRUPOS </t>
  </si>
  <si>
    <t xml:space="preserve">Grupos de edad </t>
  </si>
  <si>
    <r>
      <t xml:space="preserve">      Automóviles para pasajeros:</t>
    </r>
    <r>
      <rPr>
        <sz val="10"/>
        <rFont val="Arial"/>
        <family val="2"/>
      </rPr>
      <t xml:space="preserve"> (Continuación)</t>
    </r>
  </si>
  <si>
    <t>60          y       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</si>
</sst>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7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1" fillId="0" borderId="0" xfId="0" applyFont="1" applyFill="1" applyBorder="1"/>
    <xf numFmtId="3" fontId="1" fillId="0" borderId="1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3" fontId="2" fillId="0" borderId="9" xfId="0" applyNumberFormat="1" applyFont="1" applyFill="1" applyBorder="1" applyAlignment="1">
      <alignment horizontal="right"/>
    </xf>
    <xf numFmtId="3" fontId="1" fillId="0" borderId="9" xfId="0" applyNumberFormat="1" applyFont="1" applyFill="1" applyBorder="1"/>
    <xf numFmtId="164" fontId="1" fillId="0" borderId="9" xfId="0" applyNumberFormat="1" applyFont="1" applyFill="1" applyBorder="1" applyAlignment="1">
      <alignment horizontal="distributed"/>
    </xf>
    <xf numFmtId="164" fontId="1" fillId="0" borderId="7" xfId="0" applyNumberFormat="1" applyFont="1" applyFill="1" applyBorder="1" applyAlignment="1">
      <alignment horizontal="distributed"/>
    </xf>
    <xf numFmtId="3" fontId="1" fillId="0" borderId="9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0" fontId="1" fillId="0" borderId="13" xfId="0" applyFont="1" applyFill="1" applyBorder="1"/>
    <xf numFmtId="0" fontId="1" fillId="0" borderId="10" xfId="0" applyFont="1" applyFill="1" applyBorder="1"/>
    <xf numFmtId="3" fontId="2" fillId="0" borderId="11" xfId="0" applyNumberFormat="1" applyFont="1" applyFill="1" applyBorder="1"/>
    <xf numFmtId="3" fontId="1" fillId="0" borderId="11" xfId="0" applyNumberFormat="1" applyFont="1" applyFill="1" applyBorder="1"/>
    <xf numFmtId="3" fontId="1" fillId="0" borderId="12" xfId="0" applyNumberFormat="1" applyFont="1" applyFill="1" applyBorder="1"/>
    <xf numFmtId="3" fontId="2" fillId="0" borderId="0" xfId="0" applyNumberFormat="1" applyFont="1" applyFill="1" applyBorder="1"/>
    <xf numFmtId="0" fontId="1" fillId="0" borderId="0" xfId="1" applyFont="1"/>
    <xf numFmtId="3" fontId="2" fillId="0" borderId="0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/>
    <xf numFmtId="3" fontId="2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distributed"/>
    </xf>
    <xf numFmtId="164" fontId="4" fillId="0" borderId="7" xfId="0" applyNumberFormat="1" applyFont="1" applyFill="1" applyBorder="1" applyAlignment="1">
      <alignment horizontal="distributed"/>
    </xf>
    <xf numFmtId="164" fontId="5" fillId="0" borderId="9" xfId="0" applyNumberFormat="1" applyFont="1" applyFill="1" applyBorder="1" applyAlignment="1">
      <alignment horizontal="distributed"/>
    </xf>
    <xf numFmtId="3" fontId="4" fillId="0" borderId="9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distributed"/>
    </xf>
    <xf numFmtId="3" fontId="2" fillId="0" borderId="0" xfId="0" applyNumberFormat="1" applyFont="1" applyFill="1"/>
    <xf numFmtId="3" fontId="2" fillId="0" borderId="9" xfId="0" applyNumberFormat="1" applyFont="1" applyFill="1" applyBorder="1"/>
    <xf numFmtId="164" fontId="2" fillId="0" borderId="9" xfId="0" applyNumberFormat="1" applyFont="1" applyFill="1" applyBorder="1" applyAlignment="1">
      <alignment horizontal="distributed"/>
    </xf>
    <xf numFmtId="164" fontId="2" fillId="0" borderId="7" xfId="0" applyNumberFormat="1" applyFont="1" applyFill="1" applyBorder="1" applyAlignment="1">
      <alignment horizontal="distributed"/>
    </xf>
    <xf numFmtId="0" fontId="6" fillId="0" borderId="9" xfId="0" applyNumberFormat="1" applyFont="1" applyFill="1" applyBorder="1"/>
    <xf numFmtId="0" fontId="6" fillId="0" borderId="9" xfId="0" applyNumberFormat="1" applyFont="1" applyFill="1" applyBorder="1" applyAlignment="1">
      <alignment horizontal="right"/>
    </xf>
    <xf numFmtId="3" fontId="2" fillId="0" borderId="7" xfId="0" applyNumberFormat="1" applyFont="1" applyFill="1" applyBorder="1"/>
    <xf numFmtId="3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5"/>
  <sheetViews>
    <sheetView tabSelected="1" zoomScaleNormal="100" workbookViewId="0">
      <selection sqref="A1:J1"/>
    </sheetView>
  </sheetViews>
  <sheetFormatPr baseColWidth="10" defaultRowHeight="18.95" customHeight="1" x14ac:dyDescent="0.2"/>
  <cols>
    <col min="1" max="1" width="41.140625" style="1" customWidth="1"/>
    <col min="2" max="2" width="8.5703125" style="16" customWidth="1"/>
    <col min="3" max="3" width="7.85546875" style="3" customWidth="1"/>
    <col min="4" max="4" width="7.7109375" style="3" customWidth="1"/>
    <col min="5" max="6" width="7.85546875" style="3" customWidth="1"/>
    <col min="7" max="7" width="7.28515625" style="3" customWidth="1"/>
    <col min="8" max="8" width="8.5703125" style="3" customWidth="1"/>
    <col min="9" max="9" width="7.85546875" style="3" customWidth="1"/>
    <col min="10" max="10" width="8" style="3" customWidth="1"/>
    <col min="11" max="195" width="11.42578125" style="1"/>
    <col min="196" max="196" width="39.28515625" style="1" customWidth="1"/>
    <col min="197" max="197" width="12" style="1" customWidth="1"/>
    <col min="198" max="202" width="9.85546875" style="1" customWidth="1"/>
    <col min="203" max="203" width="9.140625" style="1" customWidth="1"/>
    <col min="204" max="204" width="8.7109375" style="1" customWidth="1"/>
    <col min="205" max="205" width="11.7109375" style="1" customWidth="1"/>
    <col min="206" max="451" width="11.42578125" style="1"/>
    <col min="452" max="452" width="39.28515625" style="1" customWidth="1"/>
    <col min="453" max="453" width="12" style="1" customWidth="1"/>
    <col min="454" max="458" width="9.85546875" style="1" customWidth="1"/>
    <col min="459" max="459" width="9.140625" style="1" customWidth="1"/>
    <col min="460" max="460" width="8.7109375" style="1" customWidth="1"/>
    <col min="461" max="461" width="11.7109375" style="1" customWidth="1"/>
    <col min="462" max="707" width="11.42578125" style="1"/>
    <col min="708" max="708" width="39.28515625" style="1" customWidth="1"/>
    <col min="709" max="709" width="12" style="1" customWidth="1"/>
    <col min="710" max="714" width="9.85546875" style="1" customWidth="1"/>
    <col min="715" max="715" width="9.140625" style="1" customWidth="1"/>
    <col min="716" max="716" width="8.7109375" style="1" customWidth="1"/>
    <col min="717" max="717" width="11.7109375" style="1" customWidth="1"/>
    <col min="718" max="963" width="11.42578125" style="1"/>
    <col min="964" max="964" width="39.28515625" style="1" customWidth="1"/>
    <col min="965" max="965" width="12" style="1" customWidth="1"/>
    <col min="966" max="970" width="9.85546875" style="1" customWidth="1"/>
    <col min="971" max="971" width="9.140625" style="1" customWidth="1"/>
    <col min="972" max="972" width="8.7109375" style="1" customWidth="1"/>
    <col min="973" max="973" width="11.7109375" style="1" customWidth="1"/>
    <col min="974" max="1219" width="11.42578125" style="1"/>
    <col min="1220" max="1220" width="39.28515625" style="1" customWidth="1"/>
    <col min="1221" max="1221" width="12" style="1" customWidth="1"/>
    <col min="1222" max="1226" width="9.85546875" style="1" customWidth="1"/>
    <col min="1227" max="1227" width="9.140625" style="1" customWidth="1"/>
    <col min="1228" max="1228" width="8.7109375" style="1" customWidth="1"/>
    <col min="1229" max="1229" width="11.7109375" style="1" customWidth="1"/>
    <col min="1230" max="1475" width="11.42578125" style="1"/>
    <col min="1476" max="1476" width="39.28515625" style="1" customWidth="1"/>
    <col min="1477" max="1477" width="12" style="1" customWidth="1"/>
    <col min="1478" max="1482" width="9.85546875" style="1" customWidth="1"/>
    <col min="1483" max="1483" width="9.140625" style="1" customWidth="1"/>
    <col min="1484" max="1484" width="8.7109375" style="1" customWidth="1"/>
    <col min="1485" max="1485" width="11.7109375" style="1" customWidth="1"/>
    <col min="1486" max="1731" width="11.42578125" style="1"/>
    <col min="1732" max="1732" width="39.28515625" style="1" customWidth="1"/>
    <col min="1733" max="1733" width="12" style="1" customWidth="1"/>
    <col min="1734" max="1738" width="9.85546875" style="1" customWidth="1"/>
    <col min="1739" max="1739" width="9.140625" style="1" customWidth="1"/>
    <col min="1740" max="1740" width="8.7109375" style="1" customWidth="1"/>
    <col min="1741" max="1741" width="11.7109375" style="1" customWidth="1"/>
    <col min="1742" max="1987" width="11.42578125" style="1"/>
    <col min="1988" max="1988" width="39.28515625" style="1" customWidth="1"/>
    <col min="1989" max="1989" width="12" style="1" customWidth="1"/>
    <col min="1990" max="1994" width="9.85546875" style="1" customWidth="1"/>
    <col min="1995" max="1995" width="9.140625" style="1" customWidth="1"/>
    <col min="1996" max="1996" width="8.7109375" style="1" customWidth="1"/>
    <col min="1997" max="1997" width="11.7109375" style="1" customWidth="1"/>
    <col min="1998" max="2243" width="11.42578125" style="1"/>
    <col min="2244" max="2244" width="39.28515625" style="1" customWidth="1"/>
    <col min="2245" max="2245" width="12" style="1" customWidth="1"/>
    <col min="2246" max="2250" width="9.85546875" style="1" customWidth="1"/>
    <col min="2251" max="2251" width="9.140625" style="1" customWidth="1"/>
    <col min="2252" max="2252" width="8.7109375" style="1" customWidth="1"/>
    <col min="2253" max="2253" width="11.7109375" style="1" customWidth="1"/>
    <col min="2254" max="2499" width="11.42578125" style="1"/>
    <col min="2500" max="2500" width="39.28515625" style="1" customWidth="1"/>
    <col min="2501" max="2501" width="12" style="1" customWidth="1"/>
    <col min="2502" max="2506" width="9.85546875" style="1" customWidth="1"/>
    <col min="2507" max="2507" width="9.140625" style="1" customWidth="1"/>
    <col min="2508" max="2508" width="8.7109375" style="1" customWidth="1"/>
    <col min="2509" max="2509" width="11.7109375" style="1" customWidth="1"/>
    <col min="2510" max="2755" width="11.42578125" style="1"/>
    <col min="2756" max="2756" width="39.28515625" style="1" customWidth="1"/>
    <col min="2757" max="2757" width="12" style="1" customWidth="1"/>
    <col min="2758" max="2762" width="9.85546875" style="1" customWidth="1"/>
    <col min="2763" max="2763" width="9.140625" style="1" customWidth="1"/>
    <col min="2764" max="2764" width="8.7109375" style="1" customWidth="1"/>
    <col min="2765" max="2765" width="11.7109375" style="1" customWidth="1"/>
    <col min="2766" max="3011" width="11.42578125" style="1"/>
    <col min="3012" max="3012" width="39.28515625" style="1" customWidth="1"/>
    <col min="3013" max="3013" width="12" style="1" customWidth="1"/>
    <col min="3014" max="3018" width="9.85546875" style="1" customWidth="1"/>
    <col min="3019" max="3019" width="9.140625" style="1" customWidth="1"/>
    <col min="3020" max="3020" width="8.7109375" style="1" customWidth="1"/>
    <col min="3021" max="3021" width="11.7109375" style="1" customWidth="1"/>
    <col min="3022" max="3267" width="11.42578125" style="1"/>
    <col min="3268" max="3268" width="39.28515625" style="1" customWidth="1"/>
    <col min="3269" max="3269" width="12" style="1" customWidth="1"/>
    <col min="3270" max="3274" width="9.85546875" style="1" customWidth="1"/>
    <col min="3275" max="3275" width="9.140625" style="1" customWidth="1"/>
    <col min="3276" max="3276" width="8.7109375" style="1" customWidth="1"/>
    <col min="3277" max="3277" width="11.7109375" style="1" customWidth="1"/>
    <col min="3278" max="3523" width="11.42578125" style="1"/>
    <col min="3524" max="3524" width="39.28515625" style="1" customWidth="1"/>
    <col min="3525" max="3525" width="12" style="1" customWidth="1"/>
    <col min="3526" max="3530" width="9.85546875" style="1" customWidth="1"/>
    <col min="3531" max="3531" width="9.140625" style="1" customWidth="1"/>
    <col min="3532" max="3532" width="8.7109375" style="1" customWidth="1"/>
    <col min="3533" max="3533" width="11.7109375" style="1" customWidth="1"/>
    <col min="3534" max="3779" width="11.42578125" style="1"/>
    <col min="3780" max="3780" width="39.28515625" style="1" customWidth="1"/>
    <col min="3781" max="3781" width="12" style="1" customWidth="1"/>
    <col min="3782" max="3786" width="9.85546875" style="1" customWidth="1"/>
    <col min="3787" max="3787" width="9.140625" style="1" customWidth="1"/>
    <col min="3788" max="3788" width="8.7109375" style="1" customWidth="1"/>
    <col min="3789" max="3789" width="11.7109375" style="1" customWidth="1"/>
    <col min="3790" max="4035" width="11.42578125" style="1"/>
    <col min="4036" max="4036" width="39.28515625" style="1" customWidth="1"/>
    <col min="4037" max="4037" width="12" style="1" customWidth="1"/>
    <col min="4038" max="4042" width="9.85546875" style="1" customWidth="1"/>
    <col min="4043" max="4043" width="9.140625" style="1" customWidth="1"/>
    <col min="4044" max="4044" width="8.7109375" style="1" customWidth="1"/>
    <col min="4045" max="4045" width="11.7109375" style="1" customWidth="1"/>
    <col min="4046" max="4291" width="11.42578125" style="1"/>
    <col min="4292" max="4292" width="39.28515625" style="1" customWidth="1"/>
    <col min="4293" max="4293" width="12" style="1" customWidth="1"/>
    <col min="4294" max="4298" width="9.85546875" style="1" customWidth="1"/>
    <col min="4299" max="4299" width="9.140625" style="1" customWidth="1"/>
    <col min="4300" max="4300" width="8.7109375" style="1" customWidth="1"/>
    <col min="4301" max="4301" width="11.7109375" style="1" customWidth="1"/>
    <col min="4302" max="4547" width="11.42578125" style="1"/>
    <col min="4548" max="4548" width="39.28515625" style="1" customWidth="1"/>
    <col min="4549" max="4549" width="12" style="1" customWidth="1"/>
    <col min="4550" max="4554" width="9.85546875" style="1" customWidth="1"/>
    <col min="4555" max="4555" width="9.140625" style="1" customWidth="1"/>
    <col min="4556" max="4556" width="8.7109375" style="1" customWidth="1"/>
    <col min="4557" max="4557" width="11.7109375" style="1" customWidth="1"/>
    <col min="4558" max="4803" width="11.42578125" style="1"/>
    <col min="4804" max="4804" width="39.28515625" style="1" customWidth="1"/>
    <col min="4805" max="4805" width="12" style="1" customWidth="1"/>
    <col min="4806" max="4810" width="9.85546875" style="1" customWidth="1"/>
    <col min="4811" max="4811" width="9.140625" style="1" customWidth="1"/>
    <col min="4812" max="4812" width="8.7109375" style="1" customWidth="1"/>
    <col min="4813" max="4813" width="11.7109375" style="1" customWidth="1"/>
    <col min="4814" max="5059" width="11.42578125" style="1"/>
    <col min="5060" max="5060" width="39.28515625" style="1" customWidth="1"/>
    <col min="5061" max="5061" width="12" style="1" customWidth="1"/>
    <col min="5062" max="5066" width="9.85546875" style="1" customWidth="1"/>
    <col min="5067" max="5067" width="9.140625" style="1" customWidth="1"/>
    <col min="5068" max="5068" width="8.7109375" style="1" customWidth="1"/>
    <col min="5069" max="5069" width="11.7109375" style="1" customWidth="1"/>
    <col min="5070" max="5315" width="11.42578125" style="1"/>
    <col min="5316" max="5316" width="39.28515625" style="1" customWidth="1"/>
    <col min="5317" max="5317" width="12" style="1" customWidth="1"/>
    <col min="5318" max="5322" width="9.85546875" style="1" customWidth="1"/>
    <col min="5323" max="5323" width="9.140625" style="1" customWidth="1"/>
    <col min="5324" max="5324" width="8.7109375" style="1" customWidth="1"/>
    <col min="5325" max="5325" width="11.7109375" style="1" customWidth="1"/>
    <col min="5326" max="5571" width="11.42578125" style="1"/>
    <col min="5572" max="5572" width="39.28515625" style="1" customWidth="1"/>
    <col min="5573" max="5573" width="12" style="1" customWidth="1"/>
    <col min="5574" max="5578" width="9.85546875" style="1" customWidth="1"/>
    <col min="5579" max="5579" width="9.140625" style="1" customWidth="1"/>
    <col min="5580" max="5580" width="8.7109375" style="1" customWidth="1"/>
    <col min="5581" max="5581" width="11.7109375" style="1" customWidth="1"/>
    <col min="5582" max="5827" width="11.42578125" style="1"/>
    <col min="5828" max="5828" width="39.28515625" style="1" customWidth="1"/>
    <col min="5829" max="5829" width="12" style="1" customWidth="1"/>
    <col min="5830" max="5834" width="9.85546875" style="1" customWidth="1"/>
    <col min="5835" max="5835" width="9.140625" style="1" customWidth="1"/>
    <col min="5836" max="5836" width="8.7109375" style="1" customWidth="1"/>
    <col min="5837" max="5837" width="11.7109375" style="1" customWidth="1"/>
    <col min="5838" max="6083" width="11.42578125" style="1"/>
    <col min="6084" max="6084" width="39.28515625" style="1" customWidth="1"/>
    <col min="6085" max="6085" width="12" style="1" customWidth="1"/>
    <col min="6086" max="6090" width="9.85546875" style="1" customWidth="1"/>
    <col min="6091" max="6091" width="9.140625" style="1" customWidth="1"/>
    <col min="6092" max="6092" width="8.7109375" style="1" customWidth="1"/>
    <col min="6093" max="6093" width="11.7109375" style="1" customWidth="1"/>
    <col min="6094" max="6339" width="11.42578125" style="1"/>
    <col min="6340" max="6340" width="39.28515625" style="1" customWidth="1"/>
    <col min="6341" max="6341" width="12" style="1" customWidth="1"/>
    <col min="6342" max="6346" width="9.85546875" style="1" customWidth="1"/>
    <col min="6347" max="6347" width="9.140625" style="1" customWidth="1"/>
    <col min="6348" max="6348" width="8.7109375" style="1" customWidth="1"/>
    <col min="6349" max="6349" width="11.7109375" style="1" customWidth="1"/>
    <col min="6350" max="6595" width="11.42578125" style="1"/>
    <col min="6596" max="6596" width="39.28515625" style="1" customWidth="1"/>
    <col min="6597" max="6597" width="12" style="1" customWidth="1"/>
    <col min="6598" max="6602" width="9.85546875" style="1" customWidth="1"/>
    <col min="6603" max="6603" width="9.140625" style="1" customWidth="1"/>
    <col min="6604" max="6604" width="8.7109375" style="1" customWidth="1"/>
    <col min="6605" max="6605" width="11.7109375" style="1" customWidth="1"/>
    <col min="6606" max="6851" width="11.42578125" style="1"/>
    <col min="6852" max="6852" width="39.28515625" style="1" customWidth="1"/>
    <col min="6853" max="6853" width="12" style="1" customWidth="1"/>
    <col min="6854" max="6858" width="9.85546875" style="1" customWidth="1"/>
    <col min="6859" max="6859" width="9.140625" style="1" customWidth="1"/>
    <col min="6860" max="6860" width="8.7109375" style="1" customWidth="1"/>
    <col min="6861" max="6861" width="11.7109375" style="1" customWidth="1"/>
    <col min="6862" max="7107" width="11.42578125" style="1"/>
    <col min="7108" max="7108" width="39.28515625" style="1" customWidth="1"/>
    <col min="7109" max="7109" width="12" style="1" customWidth="1"/>
    <col min="7110" max="7114" width="9.85546875" style="1" customWidth="1"/>
    <col min="7115" max="7115" width="9.140625" style="1" customWidth="1"/>
    <col min="7116" max="7116" width="8.7109375" style="1" customWidth="1"/>
    <col min="7117" max="7117" width="11.7109375" style="1" customWidth="1"/>
    <col min="7118" max="7363" width="11.42578125" style="1"/>
    <col min="7364" max="7364" width="39.28515625" style="1" customWidth="1"/>
    <col min="7365" max="7365" width="12" style="1" customWidth="1"/>
    <col min="7366" max="7370" width="9.85546875" style="1" customWidth="1"/>
    <col min="7371" max="7371" width="9.140625" style="1" customWidth="1"/>
    <col min="7372" max="7372" width="8.7109375" style="1" customWidth="1"/>
    <col min="7373" max="7373" width="11.7109375" style="1" customWidth="1"/>
    <col min="7374" max="7619" width="11.42578125" style="1"/>
    <col min="7620" max="7620" width="39.28515625" style="1" customWidth="1"/>
    <col min="7621" max="7621" width="12" style="1" customWidth="1"/>
    <col min="7622" max="7626" width="9.85546875" style="1" customWidth="1"/>
    <col min="7627" max="7627" width="9.140625" style="1" customWidth="1"/>
    <col min="7628" max="7628" width="8.7109375" style="1" customWidth="1"/>
    <col min="7629" max="7629" width="11.7109375" style="1" customWidth="1"/>
    <col min="7630" max="7875" width="11.42578125" style="1"/>
    <col min="7876" max="7876" width="39.28515625" style="1" customWidth="1"/>
    <col min="7877" max="7877" width="12" style="1" customWidth="1"/>
    <col min="7878" max="7882" width="9.85546875" style="1" customWidth="1"/>
    <col min="7883" max="7883" width="9.140625" style="1" customWidth="1"/>
    <col min="7884" max="7884" width="8.7109375" style="1" customWidth="1"/>
    <col min="7885" max="7885" width="11.7109375" style="1" customWidth="1"/>
    <col min="7886" max="8131" width="11.42578125" style="1"/>
    <col min="8132" max="8132" width="39.28515625" style="1" customWidth="1"/>
    <col min="8133" max="8133" width="12" style="1" customWidth="1"/>
    <col min="8134" max="8138" width="9.85546875" style="1" customWidth="1"/>
    <col min="8139" max="8139" width="9.140625" style="1" customWidth="1"/>
    <col min="8140" max="8140" width="8.7109375" style="1" customWidth="1"/>
    <col min="8141" max="8141" width="11.7109375" style="1" customWidth="1"/>
    <col min="8142" max="8387" width="11.42578125" style="1"/>
    <col min="8388" max="8388" width="39.28515625" style="1" customWidth="1"/>
    <col min="8389" max="8389" width="12" style="1" customWidth="1"/>
    <col min="8390" max="8394" width="9.85546875" style="1" customWidth="1"/>
    <col min="8395" max="8395" width="9.140625" style="1" customWidth="1"/>
    <col min="8396" max="8396" width="8.7109375" style="1" customWidth="1"/>
    <col min="8397" max="8397" width="11.7109375" style="1" customWidth="1"/>
    <col min="8398" max="8643" width="11.42578125" style="1"/>
    <col min="8644" max="8644" width="39.28515625" style="1" customWidth="1"/>
    <col min="8645" max="8645" width="12" style="1" customWidth="1"/>
    <col min="8646" max="8650" width="9.85546875" style="1" customWidth="1"/>
    <col min="8651" max="8651" width="9.140625" style="1" customWidth="1"/>
    <col min="8652" max="8652" width="8.7109375" style="1" customWidth="1"/>
    <col min="8653" max="8653" width="11.7109375" style="1" customWidth="1"/>
    <col min="8654" max="8899" width="11.42578125" style="1"/>
    <col min="8900" max="8900" width="39.28515625" style="1" customWidth="1"/>
    <col min="8901" max="8901" width="12" style="1" customWidth="1"/>
    <col min="8902" max="8906" width="9.85546875" style="1" customWidth="1"/>
    <col min="8907" max="8907" width="9.140625" style="1" customWidth="1"/>
    <col min="8908" max="8908" width="8.7109375" style="1" customWidth="1"/>
    <col min="8909" max="8909" width="11.7109375" style="1" customWidth="1"/>
    <col min="8910" max="9155" width="11.42578125" style="1"/>
    <col min="9156" max="9156" width="39.28515625" style="1" customWidth="1"/>
    <col min="9157" max="9157" width="12" style="1" customWidth="1"/>
    <col min="9158" max="9162" width="9.85546875" style="1" customWidth="1"/>
    <col min="9163" max="9163" width="9.140625" style="1" customWidth="1"/>
    <col min="9164" max="9164" width="8.7109375" style="1" customWidth="1"/>
    <col min="9165" max="9165" width="11.7109375" style="1" customWidth="1"/>
    <col min="9166" max="9411" width="11.42578125" style="1"/>
    <col min="9412" max="9412" width="39.28515625" style="1" customWidth="1"/>
    <col min="9413" max="9413" width="12" style="1" customWidth="1"/>
    <col min="9414" max="9418" width="9.85546875" style="1" customWidth="1"/>
    <col min="9419" max="9419" width="9.140625" style="1" customWidth="1"/>
    <col min="9420" max="9420" width="8.7109375" style="1" customWidth="1"/>
    <col min="9421" max="9421" width="11.7109375" style="1" customWidth="1"/>
    <col min="9422" max="9667" width="11.42578125" style="1"/>
    <col min="9668" max="9668" width="39.28515625" style="1" customWidth="1"/>
    <col min="9669" max="9669" width="12" style="1" customWidth="1"/>
    <col min="9670" max="9674" width="9.85546875" style="1" customWidth="1"/>
    <col min="9675" max="9675" width="9.140625" style="1" customWidth="1"/>
    <col min="9676" max="9676" width="8.7109375" style="1" customWidth="1"/>
    <col min="9677" max="9677" width="11.7109375" style="1" customWidth="1"/>
    <col min="9678" max="9923" width="11.42578125" style="1"/>
    <col min="9924" max="9924" width="39.28515625" style="1" customWidth="1"/>
    <col min="9925" max="9925" width="12" style="1" customWidth="1"/>
    <col min="9926" max="9930" width="9.85546875" style="1" customWidth="1"/>
    <col min="9931" max="9931" width="9.140625" style="1" customWidth="1"/>
    <col min="9932" max="9932" width="8.7109375" style="1" customWidth="1"/>
    <col min="9933" max="9933" width="11.7109375" style="1" customWidth="1"/>
    <col min="9934" max="10179" width="11.42578125" style="1"/>
    <col min="10180" max="10180" width="39.28515625" style="1" customWidth="1"/>
    <col min="10181" max="10181" width="12" style="1" customWidth="1"/>
    <col min="10182" max="10186" width="9.85546875" style="1" customWidth="1"/>
    <col min="10187" max="10187" width="9.140625" style="1" customWidth="1"/>
    <col min="10188" max="10188" width="8.7109375" style="1" customWidth="1"/>
    <col min="10189" max="10189" width="11.7109375" style="1" customWidth="1"/>
    <col min="10190" max="10435" width="11.42578125" style="1"/>
    <col min="10436" max="10436" width="39.28515625" style="1" customWidth="1"/>
    <col min="10437" max="10437" width="12" style="1" customWidth="1"/>
    <col min="10438" max="10442" width="9.85546875" style="1" customWidth="1"/>
    <col min="10443" max="10443" width="9.140625" style="1" customWidth="1"/>
    <col min="10444" max="10444" width="8.7109375" style="1" customWidth="1"/>
    <col min="10445" max="10445" width="11.7109375" style="1" customWidth="1"/>
    <col min="10446" max="10691" width="11.42578125" style="1"/>
    <col min="10692" max="10692" width="39.28515625" style="1" customWidth="1"/>
    <col min="10693" max="10693" width="12" style="1" customWidth="1"/>
    <col min="10694" max="10698" width="9.85546875" style="1" customWidth="1"/>
    <col min="10699" max="10699" width="9.140625" style="1" customWidth="1"/>
    <col min="10700" max="10700" width="8.7109375" style="1" customWidth="1"/>
    <col min="10701" max="10701" width="11.7109375" style="1" customWidth="1"/>
    <col min="10702" max="10947" width="11.42578125" style="1"/>
    <col min="10948" max="10948" width="39.28515625" style="1" customWidth="1"/>
    <col min="10949" max="10949" width="12" style="1" customWidth="1"/>
    <col min="10950" max="10954" width="9.85546875" style="1" customWidth="1"/>
    <col min="10955" max="10955" width="9.140625" style="1" customWidth="1"/>
    <col min="10956" max="10956" width="8.7109375" style="1" customWidth="1"/>
    <col min="10957" max="10957" width="11.7109375" style="1" customWidth="1"/>
    <col min="10958" max="11203" width="11.42578125" style="1"/>
    <col min="11204" max="11204" width="39.28515625" style="1" customWidth="1"/>
    <col min="11205" max="11205" width="12" style="1" customWidth="1"/>
    <col min="11206" max="11210" width="9.85546875" style="1" customWidth="1"/>
    <col min="11211" max="11211" width="9.140625" style="1" customWidth="1"/>
    <col min="11212" max="11212" width="8.7109375" style="1" customWidth="1"/>
    <col min="11213" max="11213" width="11.7109375" style="1" customWidth="1"/>
    <col min="11214" max="11459" width="11.42578125" style="1"/>
    <col min="11460" max="11460" width="39.28515625" style="1" customWidth="1"/>
    <col min="11461" max="11461" width="12" style="1" customWidth="1"/>
    <col min="11462" max="11466" width="9.85546875" style="1" customWidth="1"/>
    <col min="11467" max="11467" width="9.140625" style="1" customWidth="1"/>
    <col min="11468" max="11468" width="8.7109375" style="1" customWidth="1"/>
    <col min="11469" max="11469" width="11.7109375" style="1" customWidth="1"/>
    <col min="11470" max="11715" width="11.42578125" style="1"/>
    <col min="11716" max="11716" width="39.28515625" style="1" customWidth="1"/>
    <col min="11717" max="11717" width="12" style="1" customWidth="1"/>
    <col min="11718" max="11722" width="9.85546875" style="1" customWidth="1"/>
    <col min="11723" max="11723" width="9.140625" style="1" customWidth="1"/>
    <col min="11724" max="11724" width="8.7109375" style="1" customWidth="1"/>
    <col min="11725" max="11725" width="11.7109375" style="1" customWidth="1"/>
    <col min="11726" max="11971" width="11.42578125" style="1"/>
    <col min="11972" max="11972" width="39.28515625" style="1" customWidth="1"/>
    <col min="11973" max="11973" width="12" style="1" customWidth="1"/>
    <col min="11974" max="11978" width="9.85546875" style="1" customWidth="1"/>
    <col min="11979" max="11979" width="9.140625" style="1" customWidth="1"/>
    <col min="11980" max="11980" width="8.7109375" style="1" customWidth="1"/>
    <col min="11981" max="11981" width="11.7109375" style="1" customWidth="1"/>
    <col min="11982" max="12227" width="11.42578125" style="1"/>
    <col min="12228" max="12228" width="39.28515625" style="1" customWidth="1"/>
    <col min="12229" max="12229" width="12" style="1" customWidth="1"/>
    <col min="12230" max="12234" width="9.85546875" style="1" customWidth="1"/>
    <col min="12235" max="12235" width="9.140625" style="1" customWidth="1"/>
    <col min="12236" max="12236" width="8.7109375" style="1" customWidth="1"/>
    <col min="12237" max="12237" width="11.7109375" style="1" customWidth="1"/>
    <col min="12238" max="12483" width="11.42578125" style="1"/>
    <col min="12484" max="12484" width="39.28515625" style="1" customWidth="1"/>
    <col min="12485" max="12485" width="12" style="1" customWidth="1"/>
    <col min="12486" max="12490" width="9.85546875" style="1" customWidth="1"/>
    <col min="12491" max="12491" width="9.140625" style="1" customWidth="1"/>
    <col min="12492" max="12492" width="8.7109375" style="1" customWidth="1"/>
    <col min="12493" max="12493" width="11.7109375" style="1" customWidth="1"/>
    <col min="12494" max="12739" width="11.42578125" style="1"/>
    <col min="12740" max="12740" width="39.28515625" style="1" customWidth="1"/>
    <col min="12741" max="12741" width="12" style="1" customWidth="1"/>
    <col min="12742" max="12746" width="9.85546875" style="1" customWidth="1"/>
    <col min="12747" max="12747" width="9.140625" style="1" customWidth="1"/>
    <col min="12748" max="12748" width="8.7109375" style="1" customWidth="1"/>
    <col min="12749" max="12749" width="11.7109375" style="1" customWidth="1"/>
    <col min="12750" max="12995" width="11.42578125" style="1"/>
    <col min="12996" max="12996" width="39.28515625" style="1" customWidth="1"/>
    <col min="12997" max="12997" width="12" style="1" customWidth="1"/>
    <col min="12998" max="13002" width="9.85546875" style="1" customWidth="1"/>
    <col min="13003" max="13003" width="9.140625" style="1" customWidth="1"/>
    <col min="13004" max="13004" width="8.7109375" style="1" customWidth="1"/>
    <col min="13005" max="13005" width="11.7109375" style="1" customWidth="1"/>
    <col min="13006" max="13251" width="11.42578125" style="1"/>
    <col min="13252" max="13252" width="39.28515625" style="1" customWidth="1"/>
    <col min="13253" max="13253" width="12" style="1" customWidth="1"/>
    <col min="13254" max="13258" width="9.85546875" style="1" customWidth="1"/>
    <col min="13259" max="13259" width="9.140625" style="1" customWidth="1"/>
    <col min="13260" max="13260" width="8.7109375" style="1" customWidth="1"/>
    <col min="13261" max="13261" width="11.7109375" style="1" customWidth="1"/>
    <col min="13262" max="13507" width="11.42578125" style="1"/>
    <col min="13508" max="13508" width="39.28515625" style="1" customWidth="1"/>
    <col min="13509" max="13509" width="12" style="1" customWidth="1"/>
    <col min="13510" max="13514" width="9.85546875" style="1" customWidth="1"/>
    <col min="13515" max="13515" width="9.140625" style="1" customWidth="1"/>
    <col min="13516" max="13516" width="8.7109375" style="1" customWidth="1"/>
    <col min="13517" max="13517" width="11.7109375" style="1" customWidth="1"/>
    <col min="13518" max="13763" width="11.42578125" style="1"/>
    <col min="13764" max="13764" width="39.28515625" style="1" customWidth="1"/>
    <col min="13765" max="13765" width="12" style="1" customWidth="1"/>
    <col min="13766" max="13770" width="9.85546875" style="1" customWidth="1"/>
    <col min="13771" max="13771" width="9.140625" style="1" customWidth="1"/>
    <col min="13772" max="13772" width="8.7109375" style="1" customWidth="1"/>
    <col min="13773" max="13773" width="11.7109375" style="1" customWidth="1"/>
    <col min="13774" max="14019" width="11.42578125" style="1"/>
    <col min="14020" max="14020" width="39.28515625" style="1" customWidth="1"/>
    <col min="14021" max="14021" width="12" style="1" customWidth="1"/>
    <col min="14022" max="14026" width="9.85546875" style="1" customWidth="1"/>
    <col min="14027" max="14027" width="9.140625" style="1" customWidth="1"/>
    <col min="14028" max="14028" width="8.7109375" style="1" customWidth="1"/>
    <col min="14029" max="14029" width="11.7109375" style="1" customWidth="1"/>
    <col min="14030" max="14275" width="11.42578125" style="1"/>
    <col min="14276" max="14276" width="39.28515625" style="1" customWidth="1"/>
    <col min="14277" max="14277" width="12" style="1" customWidth="1"/>
    <col min="14278" max="14282" width="9.85546875" style="1" customWidth="1"/>
    <col min="14283" max="14283" width="9.140625" style="1" customWidth="1"/>
    <col min="14284" max="14284" width="8.7109375" style="1" customWidth="1"/>
    <col min="14285" max="14285" width="11.7109375" style="1" customWidth="1"/>
    <col min="14286" max="14531" width="11.42578125" style="1"/>
    <col min="14532" max="14532" width="39.28515625" style="1" customWidth="1"/>
    <col min="14533" max="14533" width="12" style="1" customWidth="1"/>
    <col min="14534" max="14538" width="9.85546875" style="1" customWidth="1"/>
    <col min="14539" max="14539" width="9.140625" style="1" customWidth="1"/>
    <col min="14540" max="14540" width="8.7109375" style="1" customWidth="1"/>
    <col min="14541" max="14541" width="11.7109375" style="1" customWidth="1"/>
    <col min="14542" max="14787" width="11.42578125" style="1"/>
    <col min="14788" max="14788" width="39.28515625" style="1" customWidth="1"/>
    <col min="14789" max="14789" width="12" style="1" customWidth="1"/>
    <col min="14790" max="14794" width="9.85546875" style="1" customWidth="1"/>
    <col min="14795" max="14795" width="9.140625" style="1" customWidth="1"/>
    <col min="14796" max="14796" width="8.7109375" style="1" customWidth="1"/>
    <col min="14797" max="14797" width="11.7109375" style="1" customWidth="1"/>
    <col min="14798" max="15043" width="11.42578125" style="1"/>
    <col min="15044" max="15044" width="39.28515625" style="1" customWidth="1"/>
    <col min="15045" max="15045" width="12" style="1" customWidth="1"/>
    <col min="15046" max="15050" width="9.85546875" style="1" customWidth="1"/>
    <col min="15051" max="15051" width="9.140625" style="1" customWidth="1"/>
    <col min="15052" max="15052" width="8.7109375" style="1" customWidth="1"/>
    <col min="15053" max="15053" width="11.7109375" style="1" customWidth="1"/>
    <col min="15054" max="15299" width="11.42578125" style="1"/>
    <col min="15300" max="15300" width="39.28515625" style="1" customWidth="1"/>
    <col min="15301" max="15301" width="12" style="1" customWidth="1"/>
    <col min="15302" max="15306" width="9.85546875" style="1" customWidth="1"/>
    <col min="15307" max="15307" width="9.140625" style="1" customWidth="1"/>
    <col min="15308" max="15308" width="8.7109375" style="1" customWidth="1"/>
    <col min="15309" max="15309" width="11.7109375" style="1" customWidth="1"/>
    <col min="15310" max="15555" width="11.42578125" style="1"/>
    <col min="15556" max="15556" width="39.28515625" style="1" customWidth="1"/>
    <col min="15557" max="15557" width="12" style="1" customWidth="1"/>
    <col min="15558" max="15562" width="9.85546875" style="1" customWidth="1"/>
    <col min="15563" max="15563" width="9.140625" style="1" customWidth="1"/>
    <col min="15564" max="15564" width="8.7109375" style="1" customWidth="1"/>
    <col min="15565" max="15565" width="11.7109375" style="1" customWidth="1"/>
    <col min="15566" max="15811" width="11.42578125" style="1"/>
    <col min="15812" max="15812" width="39.28515625" style="1" customWidth="1"/>
    <col min="15813" max="15813" width="12" style="1" customWidth="1"/>
    <col min="15814" max="15818" width="9.85546875" style="1" customWidth="1"/>
    <col min="15819" max="15819" width="9.140625" style="1" customWidth="1"/>
    <col min="15820" max="15820" width="8.7109375" style="1" customWidth="1"/>
    <col min="15821" max="15821" width="11.7109375" style="1" customWidth="1"/>
    <col min="15822" max="16067" width="11.42578125" style="1"/>
    <col min="16068" max="16068" width="39.28515625" style="1" customWidth="1"/>
    <col min="16069" max="16069" width="12" style="1" customWidth="1"/>
    <col min="16070" max="16074" width="9.85546875" style="1" customWidth="1"/>
    <col min="16075" max="16075" width="9.140625" style="1" customWidth="1"/>
    <col min="16076" max="16076" width="8.7109375" style="1" customWidth="1"/>
    <col min="16077" max="16077" width="11.7109375" style="1" customWidth="1"/>
    <col min="16078" max="16384" width="11.42578125" style="1"/>
  </cols>
  <sheetData>
    <row r="1" spans="1:10" ht="18.95" customHeight="1" x14ac:dyDescent="0.2">
      <c r="A1" s="40" t="s">
        <v>43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8.95" customHeight="1" x14ac:dyDescent="0.2">
      <c r="A2" s="40" t="s">
        <v>40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18.95" customHeight="1" x14ac:dyDescent="0.2">
      <c r="A3" s="2"/>
      <c r="B3" s="38"/>
    </row>
    <row r="4" spans="1:10" ht="24.75" customHeight="1" x14ac:dyDescent="0.2">
      <c r="A4" s="41" t="s">
        <v>32</v>
      </c>
      <c r="B4" s="44" t="s">
        <v>0</v>
      </c>
      <c r="C4" s="45"/>
      <c r="D4" s="45"/>
      <c r="E4" s="45"/>
      <c r="F4" s="45"/>
      <c r="G4" s="45"/>
      <c r="H4" s="45"/>
      <c r="I4" s="45"/>
      <c r="J4" s="45"/>
    </row>
    <row r="5" spans="1:10" ht="24.75" customHeight="1" x14ac:dyDescent="0.2">
      <c r="A5" s="42"/>
      <c r="B5" s="46" t="s">
        <v>1</v>
      </c>
      <c r="C5" s="49" t="s">
        <v>44</v>
      </c>
      <c r="D5" s="50"/>
      <c r="E5" s="50"/>
      <c r="F5" s="50"/>
      <c r="G5" s="50"/>
      <c r="H5" s="50"/>
      <c r="I5" s="50"/>
      <c r="J5" s="50"/>
    </row>
    <row r="6" spans="1:10" ht="18.95" customHeight="1" x14ac:dyDescent="0.2">
      <c r="A6" s="42"/>
      <c r="B6" s="47"/>
      <c r="C6" s="46" t="s">
        <v>2</v>
      </c>
      <c r="D6" s="46" t="s">
        <v>3</v>
      </c>
      <c r="E6" s="46" t="s">
        <v>4</v>
      </c>
      <c r="F6" s="46" t="s">
        <v>5</v>
      </c>
      <c r="G6" s="46" t="s">
        <v>6</v>
      </c>
      <c r="H6" s="46" t="s">
        <v>7</v>
      </c>
      <c r="I6" s="46" t="s">
        <v>46</v>
      </c>
      <c r="J6" s="53" t="s">
        <v>8</v>
      </c>
    </row>
    <row r="7" spans="1:10" ht="18.95" customHeight="1" x14ac:dyDescent="0.2">
      <c r="A7" s="42"/>
      <c r="B7" s="47"/>
      <c r="C7" s="51"/>
      <c r="D7" s="51"/>
      <c r="E7" s="51"/>
      <c r="F7" s="51"/>
      <c r="G7" s="51"/>
      <c r="H7" s="51"/>
      <c r="I7" s="51"/>
      <c r="J7" s="54"/>
    </row>
    <row r="8" spans="1:10" ht="18.95" customHeight="1" x14ac:dyDescent="0.2">
      <c r="A8" s="43"/>
      <c r="B8" s="48"/>
      <c r="C8" s="52"/>
      <c r="D8" s="52"/>
      <c r="E8" s="52"/>
      <c r="F8" s="52"/>
      <c r="G8" s="52"/>
      <c r="H8" s="52"/>
      <c r="I8" s="52"/>
      <c r="J8" s="55"/>
    </row>
    <row r="9" spans="1:10" ht="9" customHeight="1" x14ac:dyDescent="0.2">
      <c r="A9" s="23"/>
      <c r="B9" s="24"/>
      <c r="C9" s="22"/>
      <c r="D9" s="22"/>
      <c r="E9" s="22"/>
      <c r="F9" s="22"/>
      <c r="G9" s="22"/>
      <c r="H9" s="22"/>
      <c r="I9" s="22"/>
      <c r="J9" s="25"/>
    </row>
    <row r="10" spans="1:10" ht="18.95" customHeight="1" x14ac:dyDescent="0.2">
      <c r="A10" s="21" t="s">
        <v>33</v>
      </c>
      <c r="B10" s="4">
        <f t="shared" ref="B10:J10" si="0">SUM(B11,B20,B35,B41,B54,B70,B71,B72)</f>
        <v>106416</v>
      </c>
      <c r="C10" s="4">
        <f t="shared" si="0"/>
        <v>76</v>
      </c>
      <c r="D10" s="4">
        <f t="shared" si="0"/>
        <v>1838</v>
      </c>
      <c r="E10" s="4">
        <f t="shared" si="0"/>
        <v>27083</v>
      </c>
      <c r="F10" s="4">
        <f t="shared" si="0"/>
        <v>30123</v>
      </c>
      <c r="G10" s="4">
        <f t="shared" si="0"/>
        <v>22618</v>
      </c>
      <c r="H10" s="4">
        <f t="shared" si="0"/>
        <v>14133</v>
      </c>
      <c r="I10" s="4">
        <f t="shared" si="0"/>
        <v>8860</v>
      </c>
      <c r="J10" s="19">
        <f t="shared" si="0"/>
        <v>1685</v>
      </c>
    </row>
    <row r="11" spans="1:10" ht="18.95" customHeight="1" x14ac:dyDescent="0.2">
      <c r="A11" s="20" t="s">
        <v>12</v>
      </c>
      <c r="B11" s="4">
        <f>SUM(B12,B18,B19)</f>
        <v>63743</v>
      </c>
      <c r="C11" s="4">
        <f t="shared" ref="C11:J11" si="1">SUM(C12,C18,C19)</f>
        <v>74</v>
      </c>
      <c r="D11" s="4">
        <f t="shared" si="1"/>
        <v>1444</v>
      </c>
      <c r="E11" s="4">
        <f t="shared" si="1"/>
        <v>16925</v>
      </c>
      <c r="F11" s="4">
        <f t="shared" si="1"/>
        <v>18195</v>
      </c>
      <c r="G11" s="4">
        <f t="shared" si="1"/>
        <v>12858</v>
      </c>
      <c r="H11" s="4">
        <f t="shared" si="1"/>
        <v>7711</v>
      </c>
      <c r="I11" s="4">
        <f t="shared" si="1"/>
        <v>5474</v>
      </c>
      <c r="J11" s="19">
        <f t="shared" si="1"/>
        <v>1062</v>
      </c>
    </row>
    <row r="12" spans="1:10" ht="18.95" customHeight="1" x14ac:dyDescent="0.2">
      <c r="A12" s="20" t="s">
        <v>13</v>
      </c>
      <c r="B12" s="4">
        <f>SUM(B13:B17)</f>
        <v>61114</v>
      </c>
      <c r="C12" s="4">
        <f t="shared" ref="C12:J12" si="2">SUM(C13:C17)</f>
        <v>7</v>
      </c>
      <c r="D12" s="4">
        <f t="shared" si="2"/>
        <v>1326</v>
      </c>
      <c r="E12" s="4">
        <f t="shared" si="2"/>
        <v>15891</v>
      </c>
      <c r="F12" s="4">
        <f t="shared" si="2"/>
        <v>17471</v>
      </c>
      <c r="G12" s="4">
        <f t="shared" si="2"/>
        <v>12531</v>
      </c>
      <c r="H12" s="4">
        <f t="shared" si="2"/>
        <v>7519</v>
      </c>
      <c r="I12" s="4">
        <f t="shared" si="2"/>
        <v>5383</v>
      </c>
      <c r="J12" s="19">
        <f t="shared" si="2"/>
        <v>986</v>
      </c>
    </row>
    <row r="13" spans="1:10" ht="18.95" customHeight="1" x14ac:dyDescent="0.2">
      <c r="A13" s="1" t="s">
        <v>14</v>
      </c>
      <c r="B13" s="4">
        <f>SUM(C13:J13)</f>
        <v>18465</v>
      </c>
      <c r="C13" s="5">
        <v>1</v>
      </c>
      <c r="D13" s="5">
        <v>450</v>
      </c>
      <c r="E13" s="5">
        <v>3587</v>
      </c>
      <c r="F13" s="5">
        <v>4960</v>
      </c>
      <c r="G13" s="5">
        <v>4338</v>
      </c>
      <c r="H13" s="5">
        <v>2693</v>
      </c>
      <c r="I13" s="5">
        <v>2169</v>
      </c>
      <c r="J13" s="3">
        <v>267</v>
      </c>
    </row>
    <row r="14" spans="1:10" ht="18.95" customHeight="1" x14ac:dyDescent="0.2">
      <c r="A14" s="1" t="s">
        <v>15</v>
      </c>
      <c r="B14" s="4">
        <f t="shared" ref="B14:B16" si="3">SUM(C14:J14)</f>
        <v>117</v>
      </c>
      <c r="C14" s="6" t="s">
        <v>10</v>
      </c>
      <c r="D14" s="5">
        <v>3</v>
      </c>
      <c r="E14" s="5">
        <v>23</v>
      </c>
      <c r="F14" s="5">
        <v>30</v>
      </c>
      <c r="G14" s="5">
        <v>21</v>
      </c>
      <c r="H14" s="5">
        <v>23</v>
      </c>
      <c r="I14" s="5">
        <v>13</v>
      </c>
      <c r="J14" s="7">
        <v>4</v>
      </c>
    </row>
    <row r="15" spans="1:10" ht="18.95" customHeight="1" x14ac:dyDescent="0.2">
      <c r="A15" s="1" t="s">
        <v>16</v>
      </c>
      <c r="B15" s="4">
        <f t="shared" si="3"/>
        <v>34487</v>
      </c>
      <c r="C15" s="8">
        <v>6</v>
      </c>
      <c r="D15" s="5">
        <v>712</v>
      </c>
      <c r="E15" s="5">
        <v>10603</v>
      </c>
      <c r="F15" s="5">
        <v>10479</v>
      </c>
      <c r="G15" s="5">
        <v>6414</v>
      </c>
      <c r="H15" s="5">
        <v>3460</v>
      </c>
      <c r="I15" s="5">
        <v>2218</v>
      </c>
      <c r="J15" s="3">
        <v>595</v>
      </c>
    </row>
    <row r="16" spans="1:10" ht="18.95" customHeight="1" x14ac:dyDescent="0.2">
      <c r="A16" s="1" t="s">
        <v>17</v>
      </c>
      <c r="B16" s="4">
        <f t="shared" si="3"/>
        <v>7987</v>
      </c>
      <c r="C16" s="6" t="s">
        <v>10</v>
      </c>
      <c r="D16" s="5">
        <v>161</v>
      </c>
      <c r="E16" s="5">
        <v>1660</v>
      </c>
      <c r="F16" s="5">
        <v>1983</v>
      </c>
      <c r="G16" s="5">
        <v>1747</v>
      </c>
      <c r="H16" s="5">
        <v>1337</v>
      </c>
      <c r="I16" s="5">
        <v>979</v>
      </c>
      <c r="J16" s="3">
        <v>120</v>
      </c>
    </row>
    <row r="17" spans="1:10" ht="18.95" customHeight="1" x14ac:dyDescent="0.2">
      <c r="A17" s="1" t="s">
        <v>18</v>
      </c>
      <c r="B17" s="4">
        <f>SUM(C17:J17)</f>
        <v>58</v>
      </c>
      <c r="C17" s="6" t="s">
        <v>10</v>
      </c>
      <c r="D17" s="6" t="s">
        <v>10</v>
      </c>
      <c r="E17" s="5">
        <v>18</v>
      </c>
      <c r="F17" s="5">
        <v>19</v>
      </c>
      <c r="G17" s="5">
        <v>11</v>
      </c>
      <c r="H17" s="5">
        <v>6</v>
      </c>
      <c r="I17" s="5">
        <v>4</v>
      </c>
      <c r="J17" s="7" t="s">
        <v>10</v>
      </c>
    </row>
    <row r="18" spans="1:10" ht="18.95" customHeight="1" x14ac:dyDescent="0.2">
      <c r="A18" s="20" t="s">
        <v>37</v>
      </c>
      <c r="B18" s="4">
        <f t="shared" ref="B18:B19" si="4">SUM(C18:M18)</f>
        <v>333</v>
      </c>
      <c r="C18" s="6">
        <v>64</v>
      </c>
      <c r="D18" s="6">
        <v>48</v>
      </c>
      <c r="E18" s="5">
        <v>57</v>
      </c>
      <c r="F18" s="5">
        <v>38</v>
      </c>
      <c r="G18" s="5">
        <v>35</v>
      </c>
      <c r="H18" s="5">
        <v>45</v>
      </c>
      <c r="I18" s="5">
        <v>36</v>
      </c>
      <c r="J18" s="7">
        <v>10</v>
      </c>
    </row>
    <row r="19" spans="1:10" ht="18.95" customHeight="1" x14ac:dyDescent="0.2">
      <c r="A19" s="31" t="s">
        <v>38</v>
      </c>
      <c r="B19" s="37">
        <f t="shared" si="4"/>
        <v>2296</v>
      </c>
      <c r="C19" s="6">
        <v>3</v>
      </c>
      <c r="D19" s="6">
        <v>70</v>
      </c>
      <c r="E19" s="5">
        <v>977</v>
      </c>
      <c r="F19" s="5">
        <v>686</v>
      </c>
      <c r="G19" s="5">
        <v>292</v>
      </c>
      <c r="H19" s="5">
        <v>147</v>
      </c>
      <c r="I19" s="5">
        <v>55</v>
      </c>
      <c r="J19" s="7">
        <v>66</v>
      </c>
    </row>
    <row r="20" spans="1:10" ht="18.95" customHeight="1" x14ac:dyDescent="0.2">
      <c r="A20" s="20" t="s">
        <v>19</v>
      </c>
      <c r="B20" s="4">
        <f>SUM(B21,B33,B34,B28)</f>
        <v>20771</v>
      </c>
      <c r="C20" s="4">
        <f t="shared" ref="C20:J20" si="5">SUM(C21,C33,C34,C28)</f>
        <v>1</v>
      </c>
      <c r="D20" s="4">
        <f t="shared" si="5"/>
        <v>252</v>
      </c>
      <c r="E20" s="4">
        <f t="shared" si="5"/>
        <v>5720</v>
      </c>
      <c r="F20" s="4">
        <f t="shared" si="5"/>
        <v>5901</v>
      </c>
      <c r="G20" s="4">
        <f t="shared" si="5"/>
        <v>4608</v>
      </c>
      <c r="H20" s="4">
        <f t="shared" si="5"/>
        <v>2771</v>
      </c>
      <c r="I20" s="4">
        <f t="shared" si="5"/>
        <v>1214</v>
      </c>
      <c r="J20" s="19">
        <f t="shared" si="5"/>
        <v>304</v>
      </c>
    </row>
    <row r="21" spans="1:10" ht="18.95" customHeight="1" x14ac:dyDescent="0.25">
      <c r="A21" s="20" t="s">
        <v>13</v>
      </c>
      <c r="B21" s="4">
        <f>SUM(B22:B27)</f>
        <v>10197</v>
      </c>
      <c r="C21" s="26" t="s">
        <v>10</v>
      </c>
      <c r="D21" s="4">
        <f>SUM(D22:D27)</f>
        <v>108</v>
      </c>
      <c r="E21" s="4">
        <f t="shared" ref="E21:J21" si="6">SUM(E22:E27)</f>
        <v>2895</v>
      </c>
      <c r="F21" s="4">
        <f t="shared" si="6"/>
        <v>2960</v>
      </c>
      <c r="G21" s="4">
        <f t="shared" si="6"/>
        <v>2131</v>
      </c>
      <c r="H21" s="4">
        <f t="shared" si="6"/>
        <v>1336</v>
      </c>
      <c r="I21" s="4">
        <f t="shared" si="6"/>
        <v>631</v>
      </c>
      <c r="J21" s="19">
        <f t="shared" si="6"/>
        <v>136</v>
      </c>
    </row>
    <row r="22" spans="1:10" ht="18.95" customHeight="1" x14ac:dyDescent="0.2">
      <c r="A22" s="1" t="s">
        <v>14</v>
      </c>
      <c r="B22" s="4">
        <f t="shared" ref="B22:B27" si="7">SUM(C22:J22)</f>
        <v>735</v>
      </c>
      <c r="C22" s="6" t="s">
        <v>10</v>
      </c>
      <c r="D22" s="8">
        <v>19</v>
      </c>
      <c r="E22" s="8">
        <v>156</v>
      </c>
      <c r="F22" s="8">
        <v>176</v>
      </c>
      <c r="G22" s="8">
        <v>182</v>
      </c>
      <c r="H22" s="8">
        <v>130</v>
      </c>
      <c r="I22" s="8">
        <v>63</v>
      </c>
      <c r="J22" s="9">
        <v>9</v>
      </c>
    </row>
    <row r="23" spans="1:10" ht="18.95" customHeight="1" x14ac:dyDescent="0.2">
      <c r="A23" s="1" t="s">
        <v>15</v>
      </c>
      <c r="B23" s="4">
        <f t="shared" si="7"/>
        <v>21</v>
      </c>
      <c r="C23" s="6" t="s">
        <v>10</v>
      </c>
      <c r="D23" s="6" t="s">
        <v>10</v>
      </c>
      <c r="E23" s="6">
        <v>6</v>
      </c>
      <c r="F23" s="8">
        <v>12</v>
      </c>
      <c r="G23" s="6">
        <v>2</v>
      </c>
      <c r="H23" s="6">
        <v>1</v>
      </c>
      <c r="I23" s="6" t="s">
        <v>10</v>
      </c>
      <c r="J23" s="7" t="s">
        <v>10</v>
      </c>
    </row>
    <row r="24" spans="1:10" ht="18.95" customHeight="1" x14ac:dyDescent="0.2">
      <c r="A24" s="1" t="s">
        <v>16</v>
      </c>
      <c r="B24" s="4">
        <f t="shared" si="7"/>
        <v>1114</v>
      </c>
      <c r="C24" s="6" t="s">
        <v>10</v>
      </c>
      <c r="D24" s="8">
        <v>19</v>
      </c>
      <c r="E24" s="8">
        <v>303</v>
      </c>
      <c r="F24" s="8">
        <v>331</v>
      </c>
      <c r="G24" s="8">
        <v>232</v>
      </c>
      <c r="H24" s="8">
        <v>159</v>
      </c>
      <c r="I24" s="8">
        <v>54</v>
      </c>
      <c r="J24" s="10">
        <v>16</v>
      </c>
    </row>
    <row r="25" spans="1:10" ht="18.95" customHeight="1" x14ac:dyDescent="0.2">
      <c r="A25" s="1" t="s">
        <v>17</v>
      </c>
      <c r="B25" s="4">
        <f t="shared" si="7"/>
        <v>2113</v>
      </c>
      <c r="C25" s="6" t="s">
        <v>10</v>
      </c>
      <c r="D25" s="8">
        <v>46</v>
      </c>
      <c r="E25" s="8">
        <v>557</v>
      </c>
      <c r="F25" s="8">
        <v>567</v>
      </c>
      <c r="G25" s="8">
        <v>459</v>
      </c>
      <c r="H25" s="8">
        <v>286</v>
      </c>
      <c r="I25" s="8">
        <v>167</v>
      </c>
      <c r="J25" s="9">
        <v>31</v>
      </c>
    </row>
    <row r="26" spans="1:10" ht="18.95" customHeight="1" x14ac:dyDescent="0.2">
      <c r="A26" s="1" t="s">
        <v>18</v>
      </c>
      <c r="B26" s="4">
        <f t="shared" si="7"/>
        <v>2845</v>
      </c>
      <c r="C26" s="6" t="s">
        <v>10</v>
      </c>
      <c r="D26" s="8">
        <v>16</v>
      </c>
      <c r="E26" s="8">
        <v>895</v>
      </c>
      <c r="F26" s="8">
        <v>791</v>
      </c>
      <c r="G26" s="8">
        <v>571</v>
      </c>
      <c r="H26" s="8">
        <v>370</v>
      </c>
      <c r="I26" s="8">
        <v>168</v>
      </c>
      <c r="J26" s="9">
        <v>34</v>
      </c>
    </row>
    <row r="27" spans="1:10" ht="18.95" customHeight="1" x14ac:dyDescent="0.2">
      <c r="A27" s="11" t="s">
        <v>41</v>
      </c>
      <c r="B27" s="4">
        <f t="shared" si="7"/>
        <v>3369</v>
      </c>
      <c r="C27" s="6" t="s">
        <v>10</v>
      </c>
      <c r="D27" s="5">
        <v>8</v>
      </c>
      <c r="E27" s="5">
        <v>978</v>
      </c>
      <c r="F27" s="5">
        <v>1083</v>
      </c>
      <c r="G27" s="5">
        <v>685</v>
      </c>
      <c r="H27" s="5">
        <v>390</v>
      </c>
      <c r="I27" s="5">
        <v>179</v>
      </c>
      <c r="J27" s="3">
        <v>46</v>
      </c>
    </row>
    <row r="28" spans="1:10" ht="18.95" customHeight="1" x14ac:dyDescent="0.2">
      <c r="A28" s="20" t="s">
        <v>20</v>
      </c>
      <c r="B28" s="4">
        <f t="shared" ref="B28:J28" si="8">SUM(B29:B32)</f>
        <v>10313</v>
      </c>
      <c r="C28" s="4">
        <f t="shared" si="8"/>
        <v>1</v>
      </c>
      <c r="D28" s="4">
        <f t="shared" si="8"/>
        <v>137</v>
      </c>
      <c r="E28" s="4">
        <f t="shared" si="8"/>
        <v>2707</v>
      </c>
      <c r="F28" s="4">
        <f t="shared" si="8"/>
        <v>2870</v>
      </c>
      <c r="G28" s="4">
        <f t="shared" si="8"/>
        <v>2443</v>
      </c>
      <c r="H28" s="4">
        <f t="shared" si="8"/>
        <v>1420</v>
      </c>
      <c r="I28" s="4">
        <f t="shared" si="8"/>
        <v>576</v>
      </c>
      <c r="J28" s="19">
        <f t="shared" si="8"/>
        <v>159</v>
      </c>
    </row>
    <row r="29" spans="1:10" ht="18.95" customHeight="1" x14ac:dyDescent="0.2">
      <c r="A29" s="1" t="s">
        <v>21</v>
      </c>
      <c r="B29" s="4">
        <f t="shared" ref="B29:B32" si="9">SUM(C29:J29)</f>
        <v>2224</v>
      </c>
      <c r="C29" s="6" t="s">
        <v>10</v>
      </c>
      <c r="D29" s="5">
        <v>58</v>
      </c>
      <c r="E29" s="5">
        <v>836</v>
      </c>
      <c r="F29" s="5">
        <v>581</v>
      </c>
      <c r="G29" s="5">
        <v>373</v>
      </c>
      <c r="H29" s="5">
        <v>260</v>
      </c>
      <c r="I29" s="5">
        <v>83</v>
      </c>
      <c r="J29" s="3">
        <v>33</v>
      </c>
    </row>
    <row r="30" spans="1:10" ht="18.95" customHeight="1" x14ac:dyDescent="0.2">
      <c r="A30" s="1" t="s">
        <v>22</v>
      </c>
      <c r="B30" s="4">
        <f t="shared" si="9"/>
        <v>5977</v>
      </c>
      <c r="C30" s="6">
        <v>1</v>
      </c>
      <c r="D30" s="5">
        <v>76</v>
      </c>
      <c r="E30" s="5">
        <v>1524</v>
      </c>
      <c r="F30" s="5">
        <v>1624</v>
      </c>
      <c r="G30" s="5">
        <v>1459</v>
      </c>
      <c r="H30" s="5">
        <v>850</v>
      </c>
      <c r="I30" s="5">
        <v>348</v>
      </c>
      <c r="J30" s="3">
        <v>95</v>
      </c>
    </row>
    <row r="31" spans="1:10" ht="18.95" customHeight="1" x14ac:dyDescent="0.2">
      <c r="A31" s="1" t="s">
        <v>23</v>
      </c>
      <c r="B31" s="4">
        <f t="shared" si="9"/>
        <v>2041</v>
      </c>
      <c r="C31" s="6" t="s">
        <v>10</v>
      </c>
      <c r="D31" s="5">
        <v>3</v>
      </c>
      <c r="E31" s="5">
        <v>322</v>
      </c>
      <c r="F31" s="5">
        <v>648</v>
      </c>
      <c r="G31" s="5">
        <v>597</v>
      </c>
      <c r="H31" s="5">
        <v>301</v>
      </c>
      <c r="I31" s="5">
        <v>140</v>
      </c>
      <c r="J31" s="3">
        <v>30</v>
      </c>
    </row>
    <row r="32" spans="1:10" ht="18.95" customHeight="1" x14ac:dyDescent="0.2">
      <c r="A32" s="11" t="s">
        <v>24</v>
      </c>
      <c r="B32" s="4">
        <f t="shared" si="9"/>
        <v>71</v>
      </c>
      <c r="C32" s="6" t="s">
        <v>10</v>
      </c>
      <c r="D32" s="6" t="s">
        <v>10</v>
      </c>
      <c r="E32" s="5">
        <v>25</v>
      </c>
      <c r="F32" s="5">
        <v>17</v>
      </c>
      <c r="G32" s="5">
        <v>14</v>
      </c>
      <c r="H32" s="5">
        <v>9</v>
      </c>
      <c r="I32" s="6">
        <v>5</v>
      </c>
      <c r="J32" s="7">
        <v>1</v>
      </c>
    </row>
    <row r="33" spans="1:10" ht="18.95" customHeight="1" x14ac:dyDescent="0.2">
      <c r="A33" s="31" t="s">
        <v>39</v>
      </c>
      <c r="B33" s="4">
        <f t="shared" ref="B33:B34" si="10">SUM(C33:M33)</f>
        <v>29</v>
      </c>
      <c r="C33" s="6" t="s">
        <v>10</v>
      </c>
      <c r="D33" s="6" t="s">
        <v>10</v>
      </c>
      <c r="E33" s="5">
        <v>15</v>
      </c>
      <c r="F33" s="5">
        <v>9</v>
      </c>
      <c r="G33" s="5">
        <v>4</v>
      </c>
      <c r="H33" s="6" t="s">
        <v>10</v>
      </c>
      <c r="I33" s="6">
        <v>1</v>
      </c>
      <c r="J33" s="7" t="s">
        <v>10</v>
      </c>
    </row>
    <row r="34" spans="1:10" ht="18.95" customHeight="1" x14ac:dyDescent="0.2">
      <c r="A34" s="31" t="s">
        <v>38</v>
      </c>
      <c r="B34" s="4">
        <f t="shared" si="10"/>
        <v>232</v>
      </c>
      <c r="C34" s="6" t="s">
        <v>10</v>
      </c>
      <c r="D34" s="6">
        <v>7</v>
      </c>
      <c r="E34" s="5">
        <v>103</v>
      </c>
      <c r="F34" s="5">
        <v>62</v>
      </c>
      <c r="G34" s="5">
        <v>30</v>
      </c>
      <c r="H34" s="5">
        <v>15</v>
      </c>
      <c r="I34" s="6">
        <v>6</v>
      </c>
      <c r="J34" s="30">
        <v>9</v>
      </c>
    </row>
    <row r="35" spans="1:10" ht="18.95" customHeight="1" x14ac:dyDescent="0.25">
      <c r="A35" s="20" t="s">
        <v>25</v>
      </c>
      <c r="B35" s="4">
        <f t="shared" ref="B35:J35" si="11">SUM(B36:B40)</f>
        <v>16053</v>
      </c>
      <c r="C35" s="26" t="s">
        <v>10</v>
      </c>
      <c r="D35" s="4">
        <f t="shared" si="11"/>
        <v>40</v>
      </c>
      <c r="E35" s="4">
        <f t="shared" si="11"/>
        <v>2961</v>
      </c>
      <c r="F35" s="4">
        <f t="shared" si="11"/>
        <v>4361</v>
      </c>
      <c r="G35" s="4">
        <f t="shared" si="11"/>
        <v>3941</v>
      </c>
      <c r="H35" s="4">
        <f t="shared" si="11"/>
        <v>2738</v>
      </c>
      <c r="I35" s="4">
        <f t="shared" si="11"/>
        <v>1775</v>
      </c>
      <c r="J35" s="18">
        <f t="shared" si="11"/>
        <v>237</v>
      </c>
    </row>
    <row r="36" spans="1:10" ht="18.95" customHeight="1" x14ac:dyDescent="0.2">
      <c r="A36" s="1" t="s">
        <v>14</v>
      </c>
      <c r="B36" s="4">
        <f t="shared" ref="B36:B40" si="12">SUM(C36:J36)</f>
        <v>363</v>
      </c>
      <c r="C36" s="6" t="s">
        <v>10</v>
      </c>
      <c r="D36" s="6">
        <v>1</v>
      </c>
      <c r="E36" s="8">
        <v>64</v>
      </c>
      <c r="F36" s="8">
        <v>95</v>
      </c>
      <c r="G36" s="8">
        <v>89</v>
      </c>
      <c r="H36" s="8">
        <v>69</v>
      </c>
      <c r="I36" s="8">
        <v>36</v>
      </c>
      <c r="J36" s="9">
        <v>9</v>
      </c>
    </row>
    <row r="37" spans="1:10" ht="18.95" customHeight="1" x14ac:dyDescent="0.2">
      <c r="A37" s="1" t="s">
        <v>16</v>
      </c>
      <c r="B37" s="4">
        <f t="shared" si="12"/>
        <v>15250</v>
      </c>
      <c r="C37" s="6" t="s">
        <v>10</v>
      </c>
      <c r="D37" s="8">
        <v>38</v>
      </c>
      <c r="E37" s="8">
        <v>2827</v>
      </c>
      <c r="F37" s="8">
        <v>4172</v>
      </c>
      <c r="G37" s="8">
        <v>3735</v>
      </c>
      <c r="H37" s="8">
        <v>2572</v>
      </c>
      <c r="I37" s="8">
        <v>1681</v>
      </c>
      <c r="J37" s="9">
        <v>225</v>
      </c>
    </row>
    <row r="38" spans="1:10" ht="18.95" customHeight="1" x14ac:dyDescent="0.2">
      <c r="A38" s="1" t="s">
        <v>17</v>
      </c>
      <c r="B38" s="4">
        <f t="shared" si="12"/>
        <v>386</v>
      </c>
      <c r="C38" s="6" t="s">
        <v>10</v>
      </c>
      <c r="D38" s="6">
        <v>1</v>
      </c>
      <c r="E38" s="8">
        <v>61</v>
      </c>
      <c r="F38" s="8">
        <v>82</v>
      </c>
      <c r="G38" s="8">
        <v>102</v>
      </c>
      <c r="H38" s="8">
        <v>83</v>
      </c>
      <c r="I38" s="8">
        <v>54</v>
      </c>
      <c r="J38" s="9">
        <v>3</v>
      </c>
    </row>
    <row r="39" spans="1:10" ht="18.95" customHeight="1" x14ac:dyDescent="0.2">
      <c r="A39" s="1" t="s">
        <v>18</v>
      </c>
      <c r="B39" s="4">
        <f t="shared" si="12"/>
        <v>46</v>
      </c>
      <c r="C39" s="6" t="s">
        <v>10</v>
      </c>
      <c r="D39" s="6">
        <v>0</v>
      </c>
      <c r="E39" s="5">
        <v>7</v>
      </c>
      <c r="F39" s="8">
        <v>11</v>
      </c>
      <c r="G39" s="5">
        <v>12</v>
      </c>
      <c r="H39" s="5">
        <v>12</v>
      </c>
      <c r="I39" s="6">
        <v>4</v>
      </c>
      <c r="J39" s="7" t="s">
        <v>10</v>
      </c>
    </row>
    <row r="40" spans="1:10" ht="18.95" customHeight="1" x14ac:dyDescent="0.2">
      <c r="A40" s="1" t="s">
        <v>41</v>
      </c>
      <c r="B40" s="4">
        <f t="shared" si="12"/>
        <v>8</v>
      </c>
      <c r="C40" s="6" t="s">
        <v>10</v>
      </c>
      <c r="D40" s="6" t="s">
        <v>10</v>
      </c>
      <c r="E40" s="6">
        <v>2</v>
      </c>
      <c r="F40" s="6">
        <v>1</v>
      </c>
      <c r="G40" s="6">
        <v>3</v>
      </c>
      <c r="H40" s="8">
        <v>2</v>
      </c>
      <c r="I40" s="6" t="s">
        <v>10</v>
      </c>
      <c r="J40" s="7" t="s">
        <v>10</v>
      </c>
    </row>
    <row r="41" spans="1:10" ht="18.95" customHeight="1" x14ac:dyDescent="0.25">
      <c r="A41" s="20" t="s">
        <v>26</v>
      </c>
      <c r="B41" s="4">
        <f t="shared" ref="B41:J41" si="13">SUM(B42:B43)</f>
        <v>394</v>
      </c>
      <c r="C41" s="26" t="s">
        <v>10</v>
      </c>
      <c r="D41" s="26" t="s">
        <v>10</v>
      </c>
      <c r="E41" s="4">
        <f>SUM(E42:E43)</f>
        <v>60</v>
      </c>
      <c r="F41" s="4">
        <f t="shared" si="13"/>
        <v>100</v>
      </c>
      <c r="G41" s="4">
        <f t="shared" si="13"/>
        <v>108</v>
      </c>
      <c r="H41" s="4">
        <f t="shared" si="13"/>
        <v>77</v>
      </c>
      <c r="I41" s="4">
        <f t="shared" si="13"/>
        <v>46</v>
      </c>
      <c r="J41" s="18">
        <f t="shared" si="13"/>
        <v>3</v>
      </c>
    </row>
    <row r="42" spans="1:10" ht="18.95" customHeight="1" x14ac:dyDescent="0.2">
      <c r="A42" s="1" t="s">
        <v>18</v>
      </c>
      <c r="B42" s="4">
        <f>SUM(C42:J42)</f>
        <v>331</v>
      </c>
      <c r="C42" s="6" t="s">
        <v>10</v>
      </c>
      <c r="D42" s="6" t="s">
        <v>10</v>
      </c>
      <c r="E42" s="8">
        <v>46</v>
      </c>
      <c r="F42" s="8">
        <v>86</v>
      </c>
      <c r="G42" s="8">
        <v>93</v>
      </c>
      <c r="H42" s="8">
        <v>65</v>
      </c>
      <c r="I42" s="8">
        <v>38</v>
      </c>
      <c r="J42" s="7">
        <v>3</v>
      </c>
    </row>
    <row r="43" spans="1:10" ht="18.95" customHeight="1" x14ac:dyDescent="0.2">
      <c r="A43" s="1" t="s">
        <v>41</v>
      </c>
      <c r="B43" s="4">
        <f>SUM(C43:J43)</f>
        <v>63</v>
      </c>
      <c r="C43" s="6" t="s">
        <v>10</v>
      </c>
      <c r="D43" s="6" t="s">
        <v>10</v>
      </c>
      <c r="E43" s="8">
        <v>14</v>
      </c>
      <c r="F43" s="8">
        <v>14</v>
      </c>
      <c r="G43" s="8">
        <v>15</v>
      </c>
      <c r="H43" s="8">
        <v>12</v>
      </c>
      <c r="I43" s="8">
        <v>8</v>
      </c>
      <c r="J43" s="7" t="s">
        <v>10</v>
      </c>
    </row>
    <row r="44" spans="1:10" ht="18.95" customHeight="1" x14ac:dyDescent="0.2">
      <c r="A44" s="40" t="s">
        <v>43</v>
      </c>
      <c r="B44" s="40"/>
      <c r="C44" s="40"/>
      <c r="D44" s="40"/>
      <c r="E44" s="40"/>
      <c r="F44" s="40"/>
      <c r="G44" s="40"/>
      <c r="H44" s="40"/>
      <c r="I44" s="40"/>
      <c r="J44" s="40"/>
    </row>
    <row r="45" spans="1:10" ht="18.95" customHeight="1" x14ac:dyDescent="0.2">
      <c r="A45" s="40" t="s">
        <v>40</v>
      </c>
      <c r="B45" s="40"/>
      <c r="C45" s="40"/>
      <c r="D45" s="40"/>
      <c r="E45" s="40"/>
      <c r="F45" s="40"/>
      <c r="G45" s="40"/>
      <c r="H45" s="40"/>
      <c r="I45" s="40"/>
      <c r="J45" s="40"/>
    </row>
    <row r="46" spans="1:10" ht="18.95" customHeight="1" x14ac:dyDescent="0.2">
      <c r="A46" s="2"/>
      <c r="B46" s="39"/>
    </row>
    <row r="47" spans="1:10" ht="24.75" customHeight="1" x14ac:dyDescent="0.2">
      <c r="A47" s="41" t="s">
        <v>32</v>
      </c>
      <c r="B47" s="44" t="s">
        <v>0</v>
      </c>
      <c r="C47" s="45"/>
      <c r="D47" s="45"/>
      <c r="E47" s="45"/>
      <c r="F47" s="45"/>
      <c r="G47" s="45"/>
      <c r="H47" s="45"/>
      <c r="I47" s="45"/>
      <c r="J47" s="45"/>
    </row>
    <row r="48" spans="1:10" ht="24.75" customHeight="1" x14ac:dyDescent="0.2">
      <c r="A48" s="42"/>
      <c r="B48" s="46" t="s">
        <v>1</v>
      </c>
      <c r="C48" s="49" t="s">
        <v>44</v>
      </c>
      <c r="D48" s="50"/>
      <c r="E48" s="50"/>
      <c r="F48" s="50"/>
      <c r="G48" s="50"/>
      <c r="H48" s="50"/>
      <c r="I48" s="50"/>
      <c r="J48" s="50"/>
    </row>
    <row r="49" spans="1:10" ht="18.95" customHeight="1" x14ac:dyDescent="0.2">
      <c r="A49" s="42"/>
      <c r="B49" s="47"/>
      <c r="C49" s="46" t="s">
        <v>2</v>
      </c>
      <c r="D49" s="46" t="s">
        <v>3</v>
      </c>
      <c r="E49" s="46" t="s">
        <v>4</v>
      </c>
      <c r="F49" s="46" t="s">
        <v>5</v>
      </c>
      <c r="G49" s="46" t="s">
        <v>6</v>
      </c>
      <c r="H49" s="46" t="s">
        <v>7</v>
      </c>
      <c r="I49" s="46" t="s">
        <v>46</v>
      </c>
      <c r="J49" s="53" t="s">
        <v>8</v>
      </c>
    </row>
    <row r="50" spans="1:10" ht="18.95" customHeight="1" x14ac:dyDescent="0.2">
      <c r="A50" s="42"/>
      <c r="B50" s="47"/>
      <c r="C50" s="51"/>
      <c r="D50" s="51"/>
      <c r="E50" s="51"/>
      <c r="F50" s="51"/>
      <c r="G50" s="51"/>
      <c r="H50" s="51"/>
      <c r="I50" s="51"/>
      <c r="J50" s="54"/>
    </row>
    <row r="51" spans="1:10" ht="18.95" customHeight="1" x14ac:dyDescent="0.2">
      <c r="A51" s="43"/>
      <c r="B51" s="48"/>
      <c r="C51" s="52"/>
      <c r="D51" s="52"/>
      <c r="E51" s="52"/>
      <c r="F51" s="52"/>
      <c r="G51" s="52"/>
      <c r="H51" s="52"/>
      <c r="I51" s="52"/>
      <c r="J51" s="55"/>
    </row>
    <row r="52" spans="1:10" ht="9" customHeight="1" x14ac:dyDescent="0.2">
      <c r="A52" s="23"/>
      <c r="B52" s="24"/>
      <c r="C52" s="22"/>
      <c r="D52" s="22"/>
      <c r="E52" s="22"/>
      <c r="F52" s="22"/>
      <c r="G52" s="22"/>
      <c r="H52" s="22"/>
      <c r="I52" s="22"/>
      <c r="J52" s="25"/>
    </row>
    <row r="53" spans="1:10" ht="18.95" customHeight="1" x14ac:dyDescent="0.2">
      <c r="A53" s="20" t="s">
        <v>11</v>
      </c>
      <c r="B53" s="4"/>
      <c r="C53" s="8"/>
      <c r="D53" s="8"/>
      <c r="E53" s="8"/>
      <c r="F53" s="8"/>
      <c r="G53" s="8"/>
      <c r="H53" s="8"/>
      <c r="I53" s="8"/>
      <c r="J53" s="9"/>
    </row>
    <row r="54" spans="1:10" ht="18.95" customHeight="1" x14ac:dyDescent="0.25">
      <c r="A54" s="20" t="s">
        <v>35</v>
      </c>
      <c r="B54" s="4">
        <f>SUM(B55,B67,B68,B62,B69)</f>
        <v>5326</v>
      </c>
      <c r="C54" s="26" t="s">
        <v>10</v>
      </c>
      <c r="D54" s="4">
        <f t="shared" ref="D54:J54" si="14">SUM(D55,E67,E68,D62,E69)</f>
        <v>102</v>
      </c>
      <c r="E54" s="4">
        <f t="shared" si="14"/>
        <v>1388</v>
      </c>
      <c r="F54" s="4">
        <f t="shared" si="14"/>
        <v>1536</v>
      </c>
      <c r="G54" s="4">
        <f t="shared" si="14"/>
        <v>1064</v>
      </c>
      <c r="H54" s="4">
        <f t="shared" si="14"/>
        <v>820</v>
      </c>
      <c r="I54" s="4">
        <f t="shared" si="14"/>
        <v>340</v>
      </c>
      <c r="J54" s="19">
        <f t="shared" si="14"/>
        <v>76</v>
      </c>
    </row>
    <row r="55" spans="1:10" ht="18.95" customHeight="1" x14ac:dyDescent="0.25">
      <c r="A55" s="20" t="s">
        <v>13</v>
      </c>
      <c r="B55" s="4">
        <f>SUM(B56:B61)</f>
        <v>4860</v>
      </c>
      <c r="C55" s="26" t="s">
        <v>10</v>
      </c>
      <c r="D55" s="4">
        <f t="shared" ref="D55:J55" si="15">SUM(D56:D61)</f>
        <v>6</v>
      </c>
      <c r="E55" s="4">
        <f t="shared" si="15"/>
        <v>1275</v>
      </c>
      <c r="F55" s="4">
        <f t="shared" si="15"/>
        <v>1464</v>
      </c>
      <c r="G55" s="4">
        <f t="shared" si="15"/>
        <v>985</v>
      </c>
      <c r="H55" s="4">
        <f t="shared" si="15"/>
        <v>751</v>
      </c>
      <c r="I55" s="4">
        <f t="shared" si="15"/>
        <v>305</v>
      </c>
      <c r="J55" s="19">
        <f t="shared" si="15"/>
        <v>74</v>
      </c>
    </row>
    <row r="56" spans="1:10" ht="18.95" customHeight="1" x14ac:dyDescent="0.2">
      <c r="A56" s="1" t="s">
        <v>14</v>
      </c>
      <c r="B56" s="4">
        <f>SUM(C56:J56)</f>
        <v>308</v>
      </c>
      <c r="C56" s="6" t="s">
        <v>10</v>
      </c>
      <c r="D56" s="6">
        <v>2</v>
      </c>
      <c r="E56" s="8">
        <v>55</v>
      </c>
      <c r="F56" s="8">
        <v>84</v>
      </c>
      <c r="G56" s="8">
        <v>76</v>
      </c>
      <c r="H56" s="8">
        <v>56</v>
      </c>
      <c r="I56" s="8">
        <v>30</v>
      </c>
      <c r="J56" s="9">
        <v>5</v>
      </c>
    </row>
    <row r="57" spans="1:10" ht="18.95" customHeight="1" x14ac:dyDescent="0.2">
      <c r="A57" s="1" t="s">
        <v>15</v>
      </c>
      <c r="B57" s="4">
        <f t="shared" ref="B57:B61" si="16">SUM(C57:J57)</f>
        <v>4</v>
      </c>
      <c r="C57" s="6" t="s">
        <v>10</v>
      </c>
      <c r="D57" s="6" t="s">
        <v>10</v>
      </c>
      <c r="E57" s="8">
        <v>4</v>
      </c>
      <c r="F57" s="6" t="s">
        <v>10</v>
      </c>
      <c r="G57" s="6" t="s">
        <v>10</v>
      </c>
      <c r="H57" s="6" t="s">
        <v>10</v>
      </c>
      <c r="I57" s="6" t="s">
        <v>10</v>
      </c>
      <c r="J57" s="7" t="s">
        <v>10</v>
      </c>
    </row>
    <row r="58" spans="1:10" ht="18.95" customHeight="1" x14ac:dyDescent="0.2">
      <c r="A58" s="1" t="s">
        <v>16</v>
      </c>
      <c r="B58" s="4">
        <f t="shared" si="16"/>
        <v>340</v>
      </c>
      <c r="C58" s="6" t="s">
        <v>10</v>
      </c>
      <c r="D58" s="6" t="s">
        <v>10</v>
      </c>
      <c r="E58" s="8">
        <v>84</v>
      </c>
      <c r="F58" s="8">
        <v>101</v>
      </c>
      <c r="G58" s="8">
        <v>84</v>
      </c>
      <c r="H58" s="8">
        <v>45</v>
      </c>
      <c r="I58" s="8">
        <v>19</v>
      </c>
      <c r="J58" s="10">
        <v>7</v>
      </c>
    </row>
    <row r="59" spans="1:10" ht="18.95" customHeight="1" x14ac:dyDescent="0.2">
      <c r="A59" s="1" t="s">
        <v>17</v>
      </c>
      <c r="B59" s="4">
        <f t="shared" si="16"/>
        <v>1184</v>
      </c>
      <c r="C59" s="6" t="s">
        <v>10</v>
      </c>
      <c r="D59" s="8">
        <v>4</v>
      </c>
      <c r="E59" s="8">
        <v>341</v>
      </c>
      <c r="F59" s="8">
        <v>297</v>
      </c>
      <c r="G59" s="8">
        <v>236</v>
      </c>
      <c r="H59" s="8">
        <v>187</v>
      </c>
      <c r="I59" s="8">
        <v>98</v>
      </c>
      <c r="J59" s="9">
        <v>21</v>
      </c>
    </row>
    <row r="60" spans="1:10" ht="18.95" customHeight="1" x14ac:dyDescent="0.2">
      <c r="A60" s="11" t="s">
        <v>18</v>
      </c>
      <c r="B60" s="4">
        <f t="shared" si="16"/>
        <v>167</v>
      </c>
      <c r="C60" s="6" t="s">
        <v>10</v>
      </c>
      <c r="D60" s="6" t="s">
        <v>10</v>
      </c>
      <c r="E60" s="5">
        <v>28</v>
      </c>
      <c r="F60" s="5">
        <v>40</v>
      </c>
      <c r="G60" s="5">
        <v>56</v>
      </c>
      <c r="H60" s="5">
        <v>32</v>
      </c>
      <c r="I60" s="5">
        <v>10</v>
      </c>
      <c r="J60" s="10">
        <v>1</v>
      </c>
    </row>
    <row r="61" spans="1:10" ht="18.95" customHeight="1" x14ac:dyDescent="0.2">
      <c r="A61" s="11" t="s">
        <v>41</v>
      </c>
      <c r="B61" s="4">
        <f t="shared" si="16"/>
        <v>2857</v>
      </c>
      <c r="C61" s="6" t="s">
        <v>10</v>
      </c>
      <c r="D61" s="6" t="s">
        <v>10</v>
      </c>
      <c r="E61" s="8">
        <v>763</v>
      </c>
      <c r="F61" s="8">
        <v>942</v>
      </c>
      <c r="G61" s="8">
        <v>533</v>
      </c>
      <c r="H61" s="8">
        <v>431</v>
      </c>
      <c r="I61" s="8">
        <v>148</v>
      </c>
      <c r="J61" s="9">
        <v>40</v>
      </c>
    </row>
    <row r="62" spans="1:10" ht="18.95" customHeight="1" x14ac:dyDescent="0.2">
      <c r="A62" s="16" t="s">
        <v>36</v>
      </c>
      <c r="B62" s="4">
        <f>SUM(B63:B66)</f>
        <v>255</v>
      </c>
      <c r="C62" s="6" t="s">
        <v>10</v>
      </c>
      <c r="D62" s="4">
        <f>SUM(D63:D65)</f>
        <v>3</v>
      </c>
      <c r="E62" s="4">
        <f t="shared" ref="E62:J62" si="17">SUM(E63:E66)</f>
        <v>32</v>
      </c>
      <c r="F62" s="4">
        <f t="shared" si="17"/>
        <v>52</v>
      </c>
      <c r="G62" s="4">
        <f t="shared" si="17"/>
        <v>69</v>
      </c>
      <c r="H62" s="4">
        <f t="shared" si="17"/>
        <v>67</v>
      </c>
      <c r="I62" s="4">
        <f t="shared" si="17"/>
        <v>30</v>
      </c>
      <c r="J62" s="19">
        <f t="shared" si="17"/>
        <v>2</v>
      </c>
    </row>
    <row r="63" spans="1:10" ht="18.95" customHeight="1" x14ac:dyDescent="0.2">
      <c r="A63" s="1" t="s">
        <v>21</v>
      </c>
      <c r="B63" s="4">
        <f t="shared" ref="B63:B72" si="18">SUM(C63:J63)</f>
        <v>48</v>
      </c>
      <c r="C63" s="6" t="s">
        <v>10</v>
      </c>
      <c r="D63" s="6">
        <v>2</v>
      </c>
      <c r="E63" s="8">
        <v>10</v>
      </c>
      <c r="F63" s="8">
        <v>10</v>
      </c>
      <c r="G63" s="8">
        <v>15</v>
      </c>
      <c r="H63" s="8">
        <v>9</v>
      </c>
      <c r="I63" s="6">
        <v>2</v>
      </c>
      <c r="J63" s="7" t="s">
        <v>10</v>
      </c>
    </row>
    <row r="64" spans="1:10" ht="18.95" customHeight="1" x14ac:dyDescent="0.2">
      <c r="A64" s="1" t="s">
        <v>22</v>
      </c>
      <c r="B64" s="4">
        <f t="shared" si="18"/>
        <v>200</v>
      </c>
      <c r="C64" s="6" t="s">
        <v>10</v>
      </c>
      <c r="D64" s="6">
        <v>1</v>
      </c>
      <c r="E64" s="8">
        <v>22</v>
      </c>
      <c r="F64" s="8">
        <v>40</v>
      </c>
      <c r="G64" s="8">
        <v>53</v>
      </c>
      <c r="H64" s="8">
        <v>55</v>
      </c>
      <c r="I64" s="8">
        <v>27</v>
      </c>
      <c r="J64" s="7">
        <v>2</v>
      </c>
    </row>
    <row r="65" spans="1:11" ht="18.95" customHeight="1" x14ac:dyDescent="0.2">
      <c r="A65" s="1" t="s">
        <v>23</v>
      </c>
      <c r="B65" s="4">
        <f t="shared" si="18"/>
        <v>6</v>
      </c>
      <c r="C65" s="6" t="s">
        <v>10</v>
      </c>
      <c r="D65" s="6" t="s">
        <v>10</v>
      </c>
      <c r="E65" s="6" t="s">
        <v>10</v>
      </c>
      <c r="F65" s="6">
        <v>1</v>
      </c>
      <c r="G65" s="6">
        <v>1</v>
      </c>
      <c r="H65" s="6">
        <v>3</v>
      </c>
      <c r="I65" s="6">
        <v>1</v>
      </c>
      <c r="J65" s="7" t="s">
        <v>10</v>
      </c>
    </row>
    <row r="66" spans="1:11" ht="18.95" customHeight="1" x14ac:dyDescent="0.2">
      <c r="A66" s="11" t="s">
        <v>24</v>
      </c>
      <c r="B66" s="4">
        <f t="shared" si="18"/>
        <v>1</v>
      </c>
      <c r="C66" s="6" t="s">
        <v>10</v>
      </c>
      <c r="D66" s="6" t="s">
        <v>10</v>
      </c>
      <c r="E66" s="6" t="s">
        <v>10</v>
      </c>
      <c r="F66" s="6">
        <v>1</v>
      </c>
      <c r="G66" s="6" t="s">
        <v>10</v>
      </c>
      <c r="H66" s="6" t="s">
        <v>10</v>
      </c>
      <c r="I66" s="6" t="s">
        <v>10</v>
      </c>
      <c r="J66" s="7" t="s">
        <v>10</v>
      </c>
    </row>
    <row r="67" spans="1:11" ht="18.95" customHeight="1" x14ac:dyDescent="0.2">
      <c r="A67" s="31" t="s">
        <v>39</v>
      </c>
      <c r="B67" s="4">
        <f t="shared" si="18"/>
        <v>35</v>
      </c>
      <c r="C67" s="6" t="s">
        <v>10</v>
      </c>
      <c r="D67" s="6" t="s">
        <v>10</v>
      </c>
      <c r="E67" s="6">
        <v>17</v>
      </c>
      <c r="F67" s="6">
        <v>10</v>
      </c>
      <c r="G67" s="6">
        <v>1</v>
      </c>
      <c r="H67" s="6">
        <v>4</v>
      </c>
      <c r="I67" s="6">
        <v>1</v>
      </c>
      <c r="J67" s="7">
        <v>2</v>
      </c>
      <c r="K67" s="30"/>
    </row>
    <row r="68" spans="1:11" ht="18.95" customHeight="1" x14ac:dyDescent="0.2">
      <c r="A68" s="31" t="s">
        <v>37</v>
      </c>
      <c r="B68" s="4">
        <f t="shared" si="18"/>
        <v>4</v>
      </c>
      <c r="C68" s="6" t="s">
        <v>10</v>
      </c>
      <c r="D68" s="6" t="s">
        <v>10</v>
      </c>
      <c r="E68" s="6">
        <v>3</v>
      </c>
      <c r="F68" s="6">
        <v>1</v>
      </c>
      <c r="G68" s="6" t="s">
        <v>10</v>
      </c>
      <c r="H68" s="6" t="s">
        <v>10</v>
      </c>
      <c r="I68" s="6" t="s">
        <v>10</v>
      </c>
      <c r="J68" s="7" t="s">
        <v>10</v>
      </c>
      <c r="K68" s="30"/>
    </row>
    <row r="69" spans="1:11" ht="18.95" customHeight="1" x14ac:dyDescent="0.2">
      <c r="A69" s="31" t="s">
        <v>38</v>
      </c>
      <c r="B69" s="4">
        <f t="shared" si="18"/>
        <v>172</v>
      </c>
      <c r="C69" s="6" t="s">
        <v>10</v>
      </c>
      <c r="D69" s="6" t="s">
        <v>10</v>
      </c>
      <c r="E69" s="6">
        <v>73</v>
      </c>
      <c r="F69" s="6">
        <v>70</v>
      </c>
      <c r="G69" s="6">
        <v>19</v>
      </c>
      <c r="H69" s="6">
        <v>6</v>
      </c>
      <c r="I69" s="6">
        <v>1</v>
      </c>
      <c r="J69" s="7">
        <v>3</v>
      </c>
      <c r="K69" s="30"/>
    </row>
    <row r="70" spans="1:11" ht="18.95" customHeight="1" x14ac:dyDescent="0.2">
      <c r="A70" s="16" t="s">
        <v>27</v>
      </c>
      <c r="B70" s="4">
        <f t="shared" si="18"/>
        <v>34</v>
      </c>
      <c r="C70" s="33" t="s">
        <v>10</v>
      </c>
      <c r="D70" s="33" t="s">
        <v>10</v>
      </c>
      <c r="E70" s="32">
        <v>7</v>
      </c>
      <c r="F70" s="32">
        <v>8</v>
      </c>
      <c r="G70" s="32">
        <v>15</v>
      </c>
      <c r="H70" s="32">
        <v>2</v>
      </c>
      <c r="I70" s="32">
        <v>2</v>
      </c>
      <c r="J70" s="34" t="s">
        <v>10</v>
      </c>
    </row>
    <row r="71" spans="1:11" ht="18.95" customHeight="1" x14ac:dyDescent="0.2">
      <c r="A71" s="16" t="s">
        <v>28</v>
      </c>
      <c r="B71" s="4">
        <f t="shared" si="18"/>
        <v>6</v>
      </c>
      <c r="C71" s="33" t="s">
        <v>10</v>
      </c>
      <c r="D71" s="33" t="s">
        <v>10</v>
      </c>
      <c r="E71" s="33">
        <v>1</v>
      </c>
      <c r="F71" s="36" t="s">
        <v>10</v>
      </c>
      <c r="G71" s="35">
        <v>2</v>
      </c>
      <c r="H71" s="33">
        <v>1</v>
      </c>
      <c r="I71" s="33">
        <v>2</v>
      </c>
      <c r="J71" s="34" t="s">
        <v>10</v>
      </c>
    </row>
    <row r="72" spans="1:11" ht="18.95" customHeight="1" x14ac:dyDescent="0.2">
      <c r="A72" s="16" t="s">
        <v>29</v>
      </c>
      <c r="B72" s="4">
        <f t="shared" si="18"/>
        <v>89</v>
      </c>
      <c r="C72" s="4">
        <v>1</v>
      </c>
      <c r="D72" s="33" t="s">
        <v>10</v>
      </c>
      <c r="E72" s="32">
        <v>21</v>
      </c>
      <c r="F72" s="32">
        <v>22</v>
      </c>
      <c r="G72" s="32">
        <v>22</v>
      </c>
      <c r="H72" s="32">
        <v>13</v>
      </c>
      <c r="I72" s="4">
        <v>7</v>
      </c>
      <c r="J72" s="34">
        <v>3</v>
      </c>
    </row>
    <row r="73" spans="1:11" ht="26.1" customHeight="1" x14ac:dyDescent="0.2">
      <c r="A73" s="21" t="s">
        <v>30</v>
      </c>
      <c r="B73" s="4">
        <f t="shared" ref="B73:J73" si="19">SUM(B74,B83,B108,B114,B118,B144,B145,B146)</f>
        <v>88734</v>
      </c>
      <c r="C73" s="4">
        <f t="shared" si="19"/>
        <v>65</v>
      </c>
      <c r="D73" s="4">
        <f t="shared" si="19"/>
        <v>1454</v>
      </c>
      <c r="E73" s="4">
        <f t="shared" si="19"/>
        <v>22780</v>
      </c>
      <c r="F73" s="4">
        <f t="shared" si="19"/>
        <v>24530</v>
      </c>
      <c r="G73" s="4">
        <f t="shared" si="19"/>
        <v>18677</v>
      </c>
      <c r="H73" s="4">
        <f t="shared" si="19"/>
        <v>12058</v>
      </c>
      <c r="I73" s="4">
        <f t="shared" si="19"/>
        <v>7698</v>
      </c>
      <c r="J73" s="19">
        <f t="shared" si="19"/>
        <v>1472</v>
      </c>
    </row>
    <row r="74" spans="1:11" ht="18.95" customHeight="1" x14ac:dyDescent="0.2">
      <c r="A74" s="20" t="s">
        <v>12</v>
      </c>
      <c r="B74" s="4">
        <f t="shared" ref="B74:J74" si="20">SUM(B75,B81,B82)</f>
        <v>47654</v>
      </c>
      <c r="C74" s="4">
        <f t="shared" si="20"/>
        <v>63</v>
      </c>
      <c r="D74" s="4">
        <f t="shared" si="20"/>
        <v>1168</v>
      </c>
      <c r="E74" s="4">
        <f t="shared" si="20"/>
        <v>12964</v>
      </c>
      <c r="F74" s="4">
        <f t="shared" si="20"/>
        <v>13052</v>
      </c>
      <c r="G74" s="4">
        <f t="shared" si="20"/>
        <v>9283</v>
      </c>
      <c r="H74" s="4">
        <f t="shared" si="20"/>
        <v>5853</v>
      </c>
      <c r="I74" s="4">
        <f t="shared" si="20"/>
        <v>4407</v>
      </c>
      <c r="J74" s="19">
        <f t="shared" si="20"/>
        <v>864</v>
      </c>
    </row>
    <row r="75" spans="1:11" ht="18.95" customHeight="1" x14ac:dyDescent="0.2">
      <c r="A75" s="20" t="s">
        <v>13</v>
      </c>
      <c r="B75" s="4">
        <f>SUM(B76:B80)</f>
        <v>45186</v>
      </c>
      <c r="C75" s="4">
        <f t="shared" ref="C75:J75" si="21">SUM(C76:C80)</f>
        <v>4</v>
      </c>
      <c r="D75" s="4">
        <f t="shared" si="21"/>
        <v>1052</v>
      </c>
      <c r="E75" s="4">
        <f t="shared" si="21"/>
        <v>11995</v>
      </c>
      <c r="F75" s="4">
        <f t="shared" si="21"/>
        <v>12381</v>
      </c>
      <c r="G75" s="4">
        <f t="shared" si="21"/>
        <v>8979</v>
      </c>
      <c r="H75" s="4">
        <f t="shared" si="21"/>
        <v>5668</v>
      </c>
      <c r="I75" s="4">
        <f t="shared" si="21"/>
        <v>4316</v>
      </c>
      <c r="J75" s="19">
        <f t="shared" si="21"/>
        <v>791</v>
      </c>
    </row>
    <row r="76" spans="1:11" ht="18.95" customHeight="1" x14ac:dyDescent="0.2">
      <c r="A76" s="1" t="s">
        <v>14</v>
      </c>
      <c r="B76" s="4">
        <f t="shared" ref="B76:B77" si="22">SUM(C76:J76)</f>
        <v>12271</v>
      </c>
      <c r="C76" s="5">
        <v>1</v>
      </c>
      <c r="D76" s="5">
        <v>317</v>
      </c>
      <c r="E76" s="5">
        <v>2427</v>
      </c>
      <c r="F76" s="5">
        <v>3114</v>
      </c>
      <c r="G76" s="5">
        <v>2790</v>
      </c>
      <c r="H76" s="5">
        <v>1812</v>
      </c>
      <c r="I76" s="5">
        <v>1614</v>
      </c>
      <c r="J76" s="3">
        <v>196</v>
      </c>
    </row>
    <row r="77" spans="1:11" ht="18.95" customHeight="1" x14ac:dyDescent="0.2">
      <c r="A77" s="1" t="s">
        <v>15</v>
      </c>
      <c r="B77" s="4">
        <f t="shared" si="22"/>
        <v>97</v>
      </c>
      <c r="C77" s="6" t="s">
        <v>10</v>
      </c>
      <c r="D77" s="6">
        <v>3</v>
      </c>
      <c r="E77" s="5">
        <v>19</v>
      </c>
      <c r="F77" s="5">
        <v>25</v>
      </c>
      <c r="G77" s="5">
        <v>16</v>
      </c>
      <c r="H77" s="5">
        <v>19</v>
      </c>
      <c r="I77" s="5">
        <v>13</v>
      </c>
      <c r="J77" s="7">
        <v>2</v>
      </c>
    </row>
    <row r="78" spans="1:11" ht="18.95" customHeight="1" x14ac:dyDescent="0.2">
      <c r="A78" s="1" t="s">
        <v>16</v>
      </c>
      <c r="B78" s="4">
        <f>SUM(C78:J78)</f>
        <v>25430</v>
      </c>
      <c r="C78" s="8">
        <v>3</v>
      </c>
      <c r="D78" s="5">
        <v>584</v>
      </c>
      <c r="E78" s="5">
        <v>8017</v>
      </c>
      <c r="F78" s="5">
        <v>7449</v>
      </c>
      <c r="G78" s="5">
        <v>4559</v>
      </c>
      <c r="H78" s="5">
        <v>2583</v>
      </c>
      <c r="I78" s="5">
        <v>1755</v>
      </c>
      <c r="J78" s="3">
        <v>480</v>
      </c>
    </row>
    <row r="79" spans="1:11" ht="18.95" customHeight="1" x14ac:dyDescent="0.2">
      <c r="A79" s="1" t="s">
        <v>17</v>
      </c>
      <c r="B79" s="4">
        <f>SUM(C79:J79)</f>
        <v>7334</v>
      </c>
      <c r="C79" s="6" t="s">
        <v>10</v>
      </c>
      <c r="D79" s="5">
        <v>148</v>
      </c>
      <c r="E79" s="5">
        <v>1514</v>
      </c>
      <c r="F79" s="5">
        <v>1776</v>
      </c>
      <c r="G79" s="5">
        <v>1604</v>
      </c>
      <c r="H79" s="5">
        <v>1249</v>
      </c>
      <c r="I79" s="5">
        <v>930</v>
      </c>
      <c r="J79" s="3">
        <v>113</v>
      </c>
    </row>
    <row r="80" spans="1:11" ht="18.95" customHeight="1" x14ac:dyDescent="0.2">
      <c r="A80" s="1" t="s">
        <v>18</v>
      </c>
      <c r="B80" s="4">
        <f>SUM(C80:J80)</f>
        <v>54</v>
      </c>
      <c r="C80" s="6" t="s">
        <v>10</v>
      </c>
      <c r="D80" s="6" t="s">
        <v>10</v>
      </c>
      <c r="E80" s="5">
        <v>18</v>
      </c>
      <c r="F80" s="5">
        <v>17</v>
      </c>
      <c r="G80" s="5">
        <v>10</v>
      </c>
      <c r="H80" s="5">
        <v>5</v>
      </c>
      <c r="I80" s="5">
        <v>4</v>
      </c>
      <c r="J80" s="7" t="s">
        <v>10</v>
      </c>
    </row>
    <row r="81" spans="1:11" ht="18.95" customHeight="1" x14ac:dyDescent="0.2">
      <c r="A81" s="20" t="s">
        <v>37</v>
      </c>
      <c r="B81" s="4">
        <f>SUM(C81:M81)</f>
        <v>308</v>
      </c>
      <c r="C81" s="6">
        <v>56</v>
      </c>
      <c r="D81" s="6">
        <v>47</v>
      </c>
      <c r="E81" s="5">
        <v>52</v>
      </c>
      <c r="F81" s="5">
        <v>31</v>
      </c>
      <c r="G81" s="5">
        <v>33</v>
      </c>
      <c r="H81" s="5">
        <v>44</v>
      </c>
      <c r="I81" s="5">
        <v>36</v>
      </c>
      <c r="J81" s="7">
        <v>9</v>
      </c>
    </row>
    <row r="82" spans="1:11" ht="18.95" customHeight="1" x14ac:dyDescent="0.2">
      <c r="A82" s="31" t="s">
        <v>38</v>
      </c>
      <c r="B82" s="37">
        <f t="shared" ref="B82" si="23">SUM(C82:M82)</f>
        <v>2160</v>
      </c>
      <c r="C82" s="6">
        <v>3</v>
      </c>
      <c r="D82" s="6">
        <v>69</v>
      </c>
      <c r="E82" s="5">
        <v>917</v>
      </c>
      <c r="F82" s="5">
        <v>640</v>
      </c>
      <c r="G82" s="5">
        <v>271</v>
      </c>
      <c r="H82" s="5">
        <v>141</v>
      </c>
      <c r="I82" s="5">
        <v>55</v>
      </c>
      <c r="J82" s="7">
        <v>64</v>
      </c>
    </row>
    <row r="83" spans="1:11" ht="18.95" customHeight="1" x14ac:dyDescent="0.2">
      <c r="A83" s="20" t="s">
        <v>19</v>
      </c>
      <c r="B83" s="4">
        <f t="shared" ref="B83:J83" si="24">SUM(B84,B106,B107,B101)</f>
        <v>19958</v>
      </c>
      <c r="C83" s="4">
        <f t="shared" si="24"/>
        <v>1</v>
      </c>
      <c r="D83" s="4">
        <f t="shared" si="24"/>
        <v>238</v>
      </c>
      <c r="E83" s="4">
        <f t="shared" si="24"/>
        <v>5543</v>
      </c>
      <c r="F83" s="4">
        <f t="shared" si="24"/>
        <v>5633</v>
      </c>
      <c r="G83" s="4">
        <f t="shared" si="24"/>
        <v>4426</v>
      </c>
      <c r="H83" s="4">
        <f t="shared" si="24"/>
        <v>2657</v>
      </c>
      <c r="I83" s="4">
        <f t="shared" si="24"/>
        <v>1168</v>
      </c>
      <c r="J83" s="19">
        <f t="shared" si="24"/>
        <v>292</v>
      </c>
      <c r="K83" s="18"/>
    </row>
    <row r="84" spans="1:11" ht="18.95" customHeight="1" x14ac:dyDescent="0.2">
      <c r="A84" s="20" t="s">
        <v>13</v>
      </c>
      <c r="B84" s="4">
        <f>SUM(B85:B100)</f>
        <v>9573</v>
      </c>
      <c r="C84" s="6" t="s">
        <v>10</v>
      </c>
      <c r="D84" s="4">
        <f t="shared" ref="D84:J84" si="25">SUM(D85:D100)</f>
        <v>99</v>
      </c>
      <c r="E84" s="4">
        <f t="shared" si="25"/>
        <v>2762</v>
      </c>
      <c r="F84" s="4">
        <f t="shared" si="25"/>
        <v>2756</v>
      </c>
      <c r="G84" s="4">
        <f t="shared" si="25"/>
        <v>1990</v>
      </c>
      <c r="H84" s="4">
        <f t="shared" si="25"/>
        <v>1241</v>
      </c>
      <c r="I84" s="4">
        <f t="shared" si="25"/>
        <v>597</v>
      </c>
      <c r="J84" s="19">
        <f t="shared" si="25"/>
        <v>128</v>
      </c>
    </row>
    <row r="85" spans="1:11" ht="18.95" customHeight="1" x14ac:dyDescent="0.2">
      <c r="A85" s="1" t="s">
        <v>14</v>
      </c>
      <c r="B85" s="4">
        <f t="shared" ref="B85:B100" si="26">SUM(C85:J85)</f>
        <v>578</v>
      </c>
      <c r="C85" s="6" t="s">
        <v>10</v>
      </c>
      <c r="D85" s="8">
        <v>16</v>
      </c>
      <c r="E85" s="8">
        <v>134</v>
      </c>
      <c r="F85" s="8">
        <v>128</v>
      </c>
      <c r="G85" s="8">
        <v>137</v>
      </c>
      <c r="H85" s="8">
        <v>105</v>
      </c>
      <c r="I85" s="8">
        <v>51</v>
      </c>
      <c r="J85" s="9">
        <v>7</v>
      </c>
    </row>
    <row r="86" spans="1:11" ht="18.95" customHeight="1" x14ac:dyDescent="0.2">
      <c r="A86" s="1" t="s">
        <v>15</v>
      </c>
      <c r="B86" s="4">
        <f t="shared" si="26"/>
        <v>18</v>
      </c>
      <c r="C86" s="6" t="s">
        <v>10</v>
      </c>
      <c r="D86" s="6" t="s">
        <v>10</v>
      </c>
      <c r="E86" s="6">
        <v>5</v>
      </c>
      <c r="F86" s="8">
        <v>10</v>
      </c>
      <c r="G86" s="6">
        <v>2</v>
      </c>
      <c r="H86" s="6">
        <v>1</v>
      </c>
      <c r="I86" s="6" t="s">
        <v>10</v>
      </c>
      <c r="J86" s="7" t="s">
        <v>10</v>
      </c>
    </row>
    <row r="87" spans="1:11" ht="18.95" customHeight="1" x14ac:dyDescent="0.2">
      <c r="A87" s="40" t="s">
        <v>43</v>
      </c>
      <c r="B87" s="40"/>
      <c r="C87" s="40"/>
      <c r="D87" s="40"/>
      <c r="E87" s="40"/>
      <c r="F87" s="40"/>
      <c r="G87" s="40"/>
      <c r="H87" s="40"/>
      <c r="I87" s="40"/>
      <c r="J87" s="40"/>
    </row>
    <row r="88" spans="1:11" ht="18.95" customHeight="1" x14ac:dyDescent="0.2">
      <c r="A88" s="40" t="s">
        <v>40</v>
      </c>
      <c r="B88" s="40"/>
      <c r="C88" s="40"/>
      <c r="D88" s="40"/>
      <c r="E88" s="40"/>
      <c r="F88" s="40"/>
      <c r="G88" s="40"/>
      <c r="H88" s="40"/>
      <c r="I88" s="40"/>
      <c r="J88" s="40"/>
    </row>
    <row r="89" spans="1:11" ht="18.95" customHeight="1" x14ac:dyDescent="0.2">
      <c r="A89" s="2"/>
      <c r="B89" s="39"/>
    </row>
    <row r="90" spans="1:11" ht="24.75" customHeight="1" x14ac:dyDescent="0.2">
      <c r="A90" s="41" t="s">
        <v>32</v>
      </c>
      <c r="B90" s="44" t="s">
        <v>0</v>
      </c>
      <c r="C90" s="45"/>
      <c r="D90" s="45"/>
      <c r="E90" s="45"/>
      <c r="F90" s="45"/>
      <c r="G90" s="45"/>
      <c r="H90" s="45"/>
      <c r="I90" s="45"/>
      <c r="J90" s="45"/>
    </row>
    <row r="91" spans="1:11" ht="24.75" customHeight="1" x14ac:dyDescent="0.2">
      <c r="A91" s="42"/>
      <c r="B91" s="46" t="s">
        <v>1</v>
      </c>
      <c r="C91" s="49" t="s">
        <v>44</v>
      </c>
      <c r="D91" s="50"/>
      <c r="E91" s="50"/>
      <c r="F91" s="50"/>
      <c r="G91" s="50"/>
      <c r="H91" s="50"/>
      <c r="I91" s="50"/>
      <c r="J91" s="50"/>
    </row>
    <row r="92" spans="1:11" ht="18.95" customHeight="1" x14ac:dyDescent="0.2">
      <c r="A92" s="42"/>
      <c r="B92" s="47"/>
      <c r="C92" s="46" t="s">
        <v>2</v>
      </c>
      <c r="D92" s="46" t="s">
        <v>3</v>
      </c>
      <c r="E92" s="46" t="s">
        <v>4</v>
      </c>
      <c r="F92" s="46" t="s">
        <v>5</v>
      </c>
      <c r="G92" s="46" t="s">
        <v>6</v>
      </c>
      <c r="H92" s="46" t="s">
        <v>7</v>
      </c>
      <c r="I92" s="46" t="s">
        <v>46</v>
      </c>
      <c r="J92" s="53" t="s">
        <v>8</v>
      </c>
    </row>
    <row r="93" spans="1:11" ht="18.95" customHeight="1" x14ac:dyDescent="0.2">
      <c r="A93" s="42"/>
      <c r="B93" s="47"/>
      <c r="C93" s="51"/>
      <c r="D93" s="51"/>
      <c r="E93" s="51"/>
      <c r="F93" s="51"/>
      <c r="G93" s="51"/>
      <c r="H93" s="51"/>
      <c r="I93" s="51"/>
      <c r="J93" s="54"/>
    </row>
    <row r="94" spans="1:11" ht="18.95" customHeight="1" x14ac:dyDescent="0.2">
      <c r="A94" s="43"/>
      <c r="B94" s="48"/>
      <c r="C94" s="52"/>
      <c r="D94" s="52"/>
      <c r="E94" s="52"/>
      <c r="F94" s="52"/>
      <c r="G94" s="52"/>
      <c r="H94" s="52"/>
      <c r="I94" s="52"/>
      <c r="J94" s="55"/>
    </row>
    <row r="95" spans="1:11" ht="9" customHeight="1" x14ac:dyDescent="0.2">
      <c r="A95" s="23"/>
      <c r="B95" s="24"/>
      <c r="C95" s="22"/>
      <c r="D95" s="22"/>
      <c r="E95" s="22"/>
      <c r="F95" s="22"/>
      <c r="G95" s="22"/>
      <c r="H95" s="22"/>
      <c r="I95" s="22"/>
      <c r="J95" s="25"/>
    </row>
    <row r="96" spans="1:11" ht="18.95" customHeight="1" x14ac:dyDescent="0.2">
      <c r="A96" s="20" t="s">
        <v>45</v>
      </c>
      <c r="B96" s="4"/>
      <c r="C96" s="6"/>
      <c r="D96" s="6"/>
      <c r="E96" s="6"/>
      <c r="F96" s="8"/>
      <c r="G96" s="6"/>
      <c r="H96" s="6"/>
      <c r="I96" s="6"/>
      <c r="J96" s="7"/>
    </row>
    <row r="97" spans="1:10" ht="18.95" customHeight="1" x14ac:dyDescent="0.2">
      <c r="A97" s="1" t="s">
        <v>16</v>
      </c>
      <c r="B97" s="4">
        <f>SUM(C97:J97)</f>
        <v>927</v>
      </c>
      <c r="C97" s="6" t="s">
        <v>10</v>
      </c>
      <c r="D97" s="8">
        <v>17</v>
      </c>
      <c r="E97" s="8">
        <v>250</v>
      </c>
      <c r="F97" s="8">
        <v>266</v>
      </c>
      <c r="G97" s="8">
        <v>199</v>
      </c>
      <c r="H97" s="8">
        <v>136</v>
      </c>
      <c r="I97" s="8">
        <v>47</v>
      </c>
      <c r="J97" s="10">
        <v>12</v>
      </c>
    </row>
    <row r="98" spans="1:10" ht="18.95" customHeight="1" x14ac:dyDescent="0.2">
      <c r="A98" s="1" t="s">
        <v>17</v>
      </c>
      <c r="B98" s="4">
        <f>SUM(C98:J98)</f>
        <v>1988</v>
      </c>
      <c r="C98" s="6" t="s">
        <v>10</v>
      </c>
      <c r="D98" s="8">
        <v>42</v>
      </c>
      <c r="E98" s="8">
        <v>521</v>
      </c>
      <c r="F98" s="8">
        <v>531</v>
      </c>
      <c r="G98" s="8">
        <v>431</v>
      </c>
      <c r="H98" s="8">
        <v>271</v>
      </c>
      <c r="I98" s="8">
        <v>162</v>
      </c>
      <c r="J98" s="9">
        <v>30</v>
      </c>
    </row>
    <row r="99" spans="1:10" ht="18.95" customHeight="1" x14ac:dyDescent="0.2">
      <c r="A99" s="1" t="s">
        <v>18</v>
      </c>
      <c r="B99" s="4">
        <f t="shared" si="26"/>
        <v>2748</v>
      </c>
      <c r="C99" s="6" t="s">
        <v>10</v>
      </c>
      <c r="D99" s="8">
        <v>16</v>
      </c>
      <c r="E99" s="8">
        <v>887</v>
      </c>
      <c r="F99" s="8">
        <v>755</v>
      </c>
      <c r="G99" s="8">
        <v>546</v>
      </c>
      <c r="H99" s="8">
        <v>349</v>
      </c>
      <c r="I99" s="8">
        <v>162</v>
      </c>
      <c r="J99" s="9">
        <v>33</v>
      </c>
    </row>
    <row r="100" spans="1:10" ht="18.95" customHeight="1" x14ac:dyDescent="0.2">
      <c r="A100" s="11" t="s">
        <v>41</v>
      </c>
      <c r="B100" s="4">
        <f t="shared" si="26"/>
        <v>3314</v>
      </c>
      <c r="C100" s="6" t="s">
        <v>10</v>
      </c>
      <c r="D100" s="5">
        <v>8</v>
      </c>
      <c r="E100" s="5">
        <v>965</v>
      </c>
      <c r="F100" s="5">
        <v>1066</v>
      </c>
      <c r="G100" s="5">
        <v>675</v>
      </c>
      <c r="H100" s="5">
        <v>379</v>
      </c>
      <c r="I100" s="5">
        <v>175</v>
      </c>
      <c r="J100" s="3">
        <v>46</v>
      </c>
    </row>
    <row r="101" spans="1:10" ht="18.95" customHeight="1" x14ac:dyDescent="0.2">
      <c r="A101" s="16" t="s">
        <v>20</v>
      </c>
      <c r="B101" s="4">
        <f t="shared" ref="B101:J101" si="27">SUM(B102:B105)</f>
        <v>10135</v>
      </c>
      <c r="C101" s="4">
        <f t="shared" si="27"/>
        <v>1</v>
      </c>
      <c r="D101" s="4">
        <f t="shared" si="27"/>
        <v>132</v>
      </c>
      <c r="E101" s="4">
        <f t="shared" si="27"/>
        <v>2667</v>
      </c>
      <c r="F101" s="4">
        <f t="shared" si="27"/>
        <v>2811</v>
      </c>
      <c r="G101" s="4">
        <f t="shared" si="27"/>
        <v>2403</v>
      </c>
      <c r="H101" s="4">
        <f t="shared" si="27"/>
        <v>1401</v>
      </c>
      <c r="I101" s="4">
        <f t="shared" si="27"/>
        <v>564</v>
      </c>
      <c r="J101" s="19">
        <f t="shared" si="27"/>
        <v>156</v>
      </c>
    </row>
    <row r="102" spans="1:10" ht="18.95" customHeight="1" x14ac:dyDescent="0.2">
      <c r="A102" s="1" t="s">
        <v>21</v>
      </c>
      <c r="B102" s="4">
        <f t="shared" ref="B102:B105" si="28">SUM(C102:J102)</f>
        <v>2146</v>
      </c>
      <c r="C102" s="6" t="s">
        <v>10</v>
      </c>
      <c r="D102" s="5">
        <v>57</v>
      </c>
      <c r="E102" s="5">
        <v>822</v>
      </c>
      <c r="F102" s="5">
        <v>551</v>
      </c>
      <c r="G102" s="5">
        <v>355</v>
      </c>
      <c r="H102" s="5">
        <v>249</v>
      </c>
      <c r="I102" s="5">
        <v>80</v>
      </c>
      <c r="J102" s="3">
        <v>32</v>
      </c>
    </row>
    <row r="103" spans="1:10" ht="18.95" customHeight="1" x14ac:dyDescent="0.2">
      <c r="A103" s="1" t="s">
        <v>22</v>
      </c>
      <c r="B103" s="4">
        <f t="shared" si="28"/>
        <v>5896</v>
      </c>
      <c r="C103" s="6">
        <v>1</v>
      </c>
      <c r="D103" s="5">
        <v>72</v>
      </c>
      <c r="E103" s="5">
        <v>1504</v>
      </c>
      <c r="F103" s="5">
        <v>1602</v>
      </c>
      <c r="G103" s="5">
        <v>1441</v>
      </c>
      <c r="H103" s="5">
        <v>843</v>
      </c>
      <c r="I103" s="5">
        <v>339</v>
      </c>
      <c r="J103" s="3">
        <v>94</v>
      </c>
    </row>
    <row r="104" spans="1:10" ht="18.95" customHeight="1" x14ac:dyDescent="0.2">
      <c r="A104" s="1" t="s">
        <v>23</v>
      </c>
      <c r="B104" s="4">
        <f t="shared" si="28"/>
        <v>2025</v>
      </c>
      <c r="C104" s="6" t="s">
        <v>10</v>
      </c>
      <c r="D104" s="5">
        <v>3</v>
      </c>
      <c r="E104" s="5">
        <v>317</v>
      </c>
      <c r="F104" s="5">
        <v>642</v>
      </c>
      <c r="G104" s="5">
        <v>594</v>
      </c>
      <c r="H104" s="5">
        <v>300</v>
      </c>
      <c r="I104" s="5">
        <v>140</v>
      </c>
      <c r="J104" s="3">
        <v>29</v>
      </c>
    </row>
    <row r="105" spans="1:10" ht="18.95" customHeight="1" x14ac:dyDescent="0.2">
      <c r="A105" s="11" t="s">
        <v>24</v>
      </c>
      <c r="B105" s="4">
        <f t="shared" si="28"/>
        <v>68</v>
      </c>
      <c r="C105" s="6" t="s">
        <v>10</v>
      </c>
      <c r="D105" s="6" t="s">
        <v>10</v>
      </c>
      <c r="E105" s="5">
        <v>24</v>
      </c>
      <c r="F105" s="5">
        <v>16</v>
      </c>
      <c r="G105" s="5">
        <v>13</v>
      </c>
      <c r="H105" s="5">
        <v>9</v>
      </c>
      <c r="I105" s="6">
        <v>5</v>
      </c>
      <c r="J105" s="7">
        <v>1</v>
      </c>
    </row>
    <row r="106" spans="1:10" ht="18.95" customHeight="1" x14ac:dyDescent="0.2">
      <c r="A106" s="31" t="s">
        <v>39</v>
      </c>
      <c r="B106" s="4">
        <f t="shared" ref="B106:B107" si="29">SUM(C106:M106)</f>
        <v>24</v>
      </c>
      <c r="C106" s="6" t="s">
        <v>10</v>
      </c>
      <c r="D106" s="6" t="s">
        <v>10</v>
      </c>
      <c r="E106" s="5">
        <v>13</v>
      </c>
      <c r="F106" s="5">
        <v>7</v>
      </c>
      <c r="G106" s="5">
        <v>3</v>
      </c>
      <c r="H106" s="6" t="s">
        <v>10</v>
      </c>
      <c r="I106" s="6">
        <v>1</v>
      </c>
      <c r="J106" s="7" t="s">
        <v>10</v>
      </c>
    </row>
    <row r="107" spans="1:10" ht="18.95" customHeight="1" x14ac:dyDescent="0.2">
      <c r="A107" s="31" t="s">
        <v>38</v>
      </c>
      <c r="B107" s="4">
        <f t="shared" si="29"/>
        <v>226</v>
      </c>
      <c r="C107" s="6" t="s">
        <v>10</v>
      </c>
      <c r="D107" s="6">
        <v>7</v>
      </c>
      <c r="E107" s="5">
        <v>101</v>
      </c>
      <c r="F107" s="5">
        <v>59</v>
      </c>
      <c r="G107" s="5">
        <v>30</v>
      </c>
      <c r="H107" s="5">
        <v>15</v>
      </c>
      <c r="I107" s="6">
        <v>6</v>
      </c>
      <c r="J107" s="7">
        <v>8</v>
      </c>
    </row>
    <row r="108" spans="1:10" ht="18.95" customHeight="1" x14ac:dyDescent="0.25">
      <c r="A108" s="16" t="s">
        <v>25</v>
      </c>
      <c r="B108" s="4">
        <f>SUM(B109:B113)</f>
        <v>15708</v>
      </c>
      <c r="C108" s="26" t="s">
        <v>10</v>
      </c>
      <c r="D108" s="4">
        <f t="shared" ref="D108:J108" si="30">SUM(D109:D113)</f>
        <v>39</v>
      </c>
      <c r="E108" s="4">
        <f t="shared" si="30"/>
        <v>2901</v>
      </c>
      <c r="F108" s="4">
        <f t="shared" si="30"/>
        <v>4274</v>
      </c>
      <c r="G108" s="4">
        <f t="shared" si="30"/>
        <v>3838</v>
      </c>
      <c r="H108" s="4">
        <f t="shared" si="30"/>
        <v>2674</v>
      </c>
      <c r="I108" s="4">
        <f t="shared" si="30"/>
        <v>1747</v>
      </c>
      <c r="J108" s="19">
        <f t="shared" si="30"/>
        <v>235</v>
      </c>
    </row>
    <row r="109" spans="1:10" ht="18.95" customHeight="1" x14ac:dyDescent="0.2">
      <c r="A109" s="1" t="s">
        <v>14</v>
      </c>
      <c r="B109" s="4">
        <f t="shared" ref="B109:B113" si="31">SUM(C109:J109)</f>
        <v>348</v>
      </c>
      <c r="C109" s="6" t="s">
        <v>10</v>
      </c>
      <c r="D109" s="6">
        <v>1</v>
      </c>
      <c r="E109" s="8">
        <v>63</v>
      </c>
      <c r="F109" s="8">
        <v>94</v>
      </c>
      <c r="G109" s="8">
        <v>83</v>
      </c>
      <c r="H109" s="8">
        <v>62</v>
      </c>
      <c r="I109" s="8">
        <v>36</v>
      </c>
      <c r="J109" s="9">
        <v>9</v>
      </c>
    </row>
    <row r="110" spans="1:10" ht="18.95" customHeight="1" x14ac:dyDescent="0.2">
      <c r="A110" s="1" t="s">
        <v>16</v>
      </c>
      <c r="B110" s="4">
        <f t="shared" si="31"/>
        <v>14930</v>
      </c>
      <c r="C110" s="6" t="s">
        <v>10</v>
      </c>
      <c r="D110" s="8">
        <v>37</v>
      </c>
      <c r="E110" s="8">
        <v>2768</v>
      </c>
      <c r="F110" s="8">
        <v>4089</v>
      </c>
      <c r="G110" s="8">
        <v>3641</v>
      </c>
      <c r="H110" s="8">
        <v>2519</v>
      </c>
      <c r="I110" s="8">
        <v>1653</v>
      </c>
      <c r="J110" s="9">
        <v>223</v>
      </c>
    </row>
    <row r="111" spans="1:10" ht="18.95" customHeight="1" x14ac:dyDescent="0.2">
      <c r="A111" s="1" t="s">
        <v>17</v>
      </c>
      <c r="B111" s="4">
        <f t="shared" si="31"/>
        <v>380</v>
      </c>
      <c r="C111" s="6" t="s">
        <v>10</v>
      </c>
      <c r="D111" s="6">
        <v>1</v>
      </c>
      <c r="E111" s="8">
        <v>61</v>
      </c>
      <c r="F111" s="8">
        <v>81</v>
      </c>
      <c r="G111" s="8">
        <v>99</v>
      </c>
      <c r="H111" s="8">
        <v>81</v>
      </c>
      <c r="I111" s="8">
        <v>54</v>
      </c>
      <c r="J111" s="9">
        <v>3</v>
      </c>
    </row>
    <row r="112" spans="1:10" ht="18.95" customHeight="1" x14ac:dyDescent="0.2">
      <c r="A112" s="1" t="s">
        <v>18</v>
      </c>
      <c r="B112" s="4">
        <f t="shared" si="31"/>
        <v>42</v>
      </c>
      <c r="C112" s="6" t="s">
        <v>10</v>
      </c>
      <c r="D112" s="6">
        <v>0</v>
      </c>
      <c r="E112" s="6">
        <v>7</v>
      </c>
      <c r="F112" s="8">
        <v>9</v>
      </c>
      <c r="G112" s="6">
        <v>12</v>
      </c>
      <c r="H112" s="6">
        <v>10</v>
      </c>
      <c r="I112" s="6">
        <v>4</v>
      </c>
      <c r="J112" s="7" t="s">
        <v>10</v>
      </c>
    </row>
    <row r="113" spans="1:10" ht="18.95" customHeight="1" x14ac:dyDescent="0.2">
      <c r="A113" s="1" t="s">
        <v>41</v>
      </c>
      <c r="B113" s="4">
        <f t="shared" si="31"/>
        <v>8</v>
      </c>
      <c r="C113" s="6" t="s">
        <v>10</v>
      </c>
      <c r="D113" s="6" t="s">
        <v>10</v>
      </c>
      <c r="E113" s="6">
        <v>2</v>
      </c>
      <c r="F113" s="5">
        <v>1</v>
      </c>
      <c r="G113" s="6">
        <v>3</v>
      </c>
      <c r="H113" s="5">
        <v>2</v>
      </c>
      <c r="I113" s="6" t="s">
        <v>10</v>
      </c>
      <c r="J113" s="7" t="s">
        <v>10</v>
      </c>
    </row>
    <row r="114" spans="1:10" ht="18.95" customHeight="1" x14ac:dyDescent="0.2">
      <c r="A114" s="16" t="s">
        <v>26</v>
      </c>
      <c r="B114" s="4">
        <f>SUM(B115:B116)</f>
        <v>314</v>
      </c>
      <c r="C114" s="6" t="s">
        <v>10</v>
      </c>
      <c r="D114" s="6" t="s">
        <v>10</v>
      </c>
      <c r="E114" s="4">
        <f t="shared" ref="E114:J114" si="32">SUM(E115:E116)</f>
        <v>54</v>
      </c>
      <c r="F114" s="4">
        <f t="shared" si="32"/>
        <v>82</v>
      </c>
      <c r="G114" s="4">
        <f t="shared" si="32"/>
        <v>81</v>
      </c>
      <c r="H114" s="4">
        <f t="shared" si="32"/>
        <v>61</v>
      </c>
      <c r="I114" s="4">
        <f t="shared" si="32"/>
        <v>33</v>
      </c>
      <c r="J114" s="19">
        <f t="shared" si="32"/>
        <v>3</v>
      </c>
    </row>
    <row r="115" spans="1:10" ht="18.95" customHeight="1" x14ac:dyDescent="0.2">
      <c r="A115" s="1" t="s">
        <v>18</v>
      </c>
      <c r="B115" s="4">
        <f>SUM(C115:J115)</f>
        <v>258</v>
      </c>
      <c r="C115" s="6" t="s">
        <v>10</v>
      </c>
      <c r="D115" s="6" t="s">
        <v>10</v>
      </c>
      <c r="E115" s="8">
        <v>42</v>
      </c>
      <c r="F115" s="8">
        <v>69</v>
      </c>
      <c r="G115" s="8">
        <v>66</v>
      </c>
      <c r="H115" s="8">
        <v>51</v>
      </c>
      <c r="I115" s="8">
        <v>27</v>
      </c>
      <c r="J115" s="7">
        <v>3</v>
      </c>
    </row>
    <row r="116" spans="1:10" ht="18.95" customHeight="1" x14ac:dyDescent="0.2">
      <c r="A116" s="1" t="s">
        <v>41</v>
      </c>
      <c r="B116" s="4">
        <f>SUM(C116:J116)</f>
        <v>56</v>
      </c>
      <c r="C116" s="6" t="s">
        <v>10</v>
      </c>
      <c r="D116" s="6" t="s">
        <v>10</v>
      </c>
      <c r="E116" s="8">
        <v>12</v>
      </c>
      <c r="F116" s="8">
        <v>13</v>
      </c>
      <c r="G116" s="8">
        <v>15</v>
      </c>
      <c r="H116" s="8">
        <v>10</v>
      </c>
      <c r="I116" s="8">
        <v>6</v>
      </c>
      <c r="J116" s="7" t="s">
        <v>10</v>
      </c>
    </row>
    <row r="117" spans="1:10" ht="18.95" customHeight="1" x14ac:dyDescent="0.2">
      <c r="A117" s="16" t="s">
        <v>11</v>
      </c>
      <c r="B117" s="4"/>
      <c r="C117" s="4"/>
      <c r="D117" s="4"/>
      <c r="E117" s="4"/>
      <c r="F117" s="4"/>
      <c r="G117" s="4"/>
      <c r="H117" s="4"/>
      <c r="I117" s="4"/>
      <c r="J117" s="19"/>
    </row>
    <row r="118" spans="1:10" ht="18.95" customHeight="1" x14ac:dyDescent="0.25">
      <c r="A118" s="16" t="s">
        <v>34</v>
      </c>
      <c r="B118" s="4">
        <f>SUM(B119,B141,B142,B126,B143)</f>
        <v>4976</v>
      </c>
      <c r="C118" s="29" t="s">
        <v>10</v>
      </c>
      <c r="D118" s="4">
        <f t="shared" ref="D118:J118" si="33">SUM(D119,D141,D142,D126,D143)</f>
        <v>9</v>
      </c>
      <c r="E118" s="4">
        <f t="shared" si="33"/>
        <v>1292</v>
      </c>
      <c r="F118" s="4">
        <f t="shared" si="33"/>
        <v>1459</v>
      </c>
      <c r="G118" s="4">
        <f t="shared" si="33"/>
        <v>1011</v>
      </c>
      <c r="H118" s="4">
        <f t="shared" si="33"/>
        <v>797</v>
      </c>
      <c r="I118" s="4">
        <f t="shared" si="33"/>
        <v>333</v>
      </c>
      <c r="J118" s="19">
        <f t="shared" si="33"/>
        <v>75</v>
      </c>
    </row>
    <row r="119" spans="1:10" ht="18.95" customHeight="1" x14ac:dyDescent="0.2">
      <c r="A119" s="20" t="s">
        <v>13</v>
      </c>
      <c r="B119" s="4">
        <f>SUM(B120:B125)</f>
        <v>4536</v>
      </c>
      <c r="C119" s="6" t="s">
        <v>10</v>
      </c>
      <c r="D119" s="4">
        <f t="shared" ref="D119:J119" si="34">SUM(D120:D125)</f>
        <v>6</v>
      </c>
      <c r="E119" s="4">
        <f t="shared" si="34"/>
        <v>1180</v>
      </c>
      <c r="F119" s="4">
        <f t="shared" si="34"/>
        <v>1335</v>
      </c>
      <c r="G119" s="4">
        <f t="shared" si="34"/>
        <v>923</v>
      </c>
      <c r="H119" s="4">
        <f t="shared" si="34"/>
        <v>721</v>
      </c>
      <c r="I119" s="4">
        <f t="shared" si="34"/>
        <v>301</v>
      </c>
      <c r="J119" s="19">
        <f t="shared" si="34"/>
        <v>70</v>
      </c>
    </row>
    <row r="120" spans="1:10" ht="18.95" customHeight="1" x14ac:dyDescent="0.2">
      <c r="A120" s="1" t="s">
        <v>14</v>
      </c>
      <c r="B120" s="4">
        <f>SUM(C120:J120)</f>
        <v>296</v>
      </c>
      <c r="C120" s="6" t="s">
        <v>10</v>
      </c>
      <c r="D120" s="6">
        <v>2</v>
      </c>
      <c r="E120" s="8">
        <v>50</v>
      </c>
      <c r="F120" s="8">
        <v>83</v>
      </c>
      <c r="G120" s="8">
        <v>72</v>
      </c>
      <c r="H120" s="8">
        <v>55</v>
      </c>
      <c r="I120" s="8">
        <v>29</v>
      </c>
      <c r="J120" s="9">
        <v>5</v>
      </c>
    </row>
    <row r="121" spans="1:10" ht="18.95" customHeight="1" x14ac:dyDescent="0.2">
      <c r="A121" s="1" t="s">
        <v>15</v>
      </c>
      <c r="B121" s="4">
        <f>SUM(C121:J121)</f>
        <v>4</v>
      </c>
      <c r="C121" s="6" t="s">
        <v>10</v>
      </c>
      <c r="D121" s="6" t="s">
        <v>10</v>
      </c>
      <c r="E121" s="6">
        <v>4</v>
      </c>
      <c r="F121" s="6" t="s">
        <v>10</v>
      </c>
      <c r="G121" s="6" t="s">
        <v>10</v>
      </c>
      <c r="H121" s="6" t="s">
        <v>10</v>
      </c>
      <c r="I121" s="6" t="s">
        <v>10</v>
      </c>
      <c r="J121" s="7" t="s">
        <v>10</v>
      </c>
    </row>
    <row r="122" spans="1:10" ht="18.95" customHeight="1" x14ac:dyDescent="0.2">
      <c r="A122" s="1" t="s">
        <v>16</v>
      </c>
      <c r="B122" s="4">
        <f>SUM(C122:J122)</f>
        <v>333</v>
      </c>
      <c r="C122" s="6" t="s">
        <v>10</v>
      </c>
      <c r="D122" s="6" t="s">
        <v>10</v>
      </c>
      <c r="E122" s="8">
        <v>83</v>
      </c>
      <c r="F122" s="8">
        <v>99</v>
      </c>
      <c r="G122" s="8">
        <v>83</v>
      </c>
      <c r="H122" s="8">
        <v>43</v>
      </c>
      <c r="I122" s="8">
        <v>18</v>
      </c>
      <c r="J122" s="10">
        <v>7</v>
      </c>
    </row>
    <row r="123" spans="1:10" ht="18.95" customHeight="1" x14ac:dyDescent="0.2">
      <c r="A123" s="1" t="s">
        <v>17</v>
      </c>
      <c r="B123" s="4">
        <f>SUM(C123:J123)</f>
        <v>1147</v>
      </c>
      <c r="C123" s="6" t="s">
        <v>10</v>
      </c>
      <c r="D123" s="8">
        <v>4</v>
      </c>
      <c r="E123" s="8">
        <v>332</v>
      </c>
      <c r="F123" s="8">
        <v>287</v>
      </c>
      <c r="G123" s="8">
        <v>228</v>
      </c>
      <c r="H123" s="8">
        <v>179</v>
      </c>
      <c r="I123" s="8">
        <v>96</v>
      </c>
      <c r="J123" s="9">
        <v>21</v>
      </c>
    </row>
    <row r="124" spans="1:10" ht="18.95" customHeight="1" x14ac:dyDescent="0.2">
      <c r="A124" s="11" t="s">
        <v>18</v>
      </c>
      <c r="B124" s="4">
        <f>SUM(C124:J124)</f>
        <v>165</v>
      </c>
      <c r="C124" s="6" t="s">
        <v>10</v>
      </c>
      <c r="D124" s="6" t="s">
        <v>10</v>
      </c>
      <c r="E124" s="5">
        <v>28</v>
      </c>
      <c r="F124" s="5">
        <v>40</v>
      </c>
      <c r="G124" s="5">
        <v>54</v>
      </c>
      <c r="H124" s="5">
        <v>32</v>
      </c>
      <c r="I124" s="5">
        <v>10</v>
      </c>
      <c r="J124" s="10">
        <v>1</v>
      </c>
    </row>
    <row r="125" spans="1:10" ht="18.95" customHeight="1" x14ac:dyDescent="0.2">
      <c r="A125" s="11" t="s">
        <v>41</v>
      </c>
      <c r="B125" s="4">
        <f t="shared" ref="B125" si="35">SUM(C125:J125)</f>
        <v>2591</v>
      </c>
      <c r="C125" s="28" t="s">
        <v>10</v>
      </c>
      <c r="D125" s="28" t="s">
        <v>10</v>
      </c>
      <c r="E125" s="8">
        <v>683</v>
      </c>
      <c r="F125" s="8">
        <v>826</v>
      </c>
      <c r="G125" s="8">
        <v>486</v>
      </c>
      <c r="H125" s="8">
        <v>412</v>
      </c>
      <c r="I125" s="8">
        <v>148</v>
      </c>
      <c r="J125" s="9">
        <v>36</v>
      </c>
    </row>
    <row r="126" spans="1:10" ht="18.95" customHeight="1" x14ac:dyDescent="0.25">
      <c r="A126" s="16" t="s">
        <v>20</v>
      </c>
      <c r="B126" s="4">
        <f>SUM(B127:B140)</f>
        <v>253</v>
      </c>
      <c r="C126" s="29" t="s">
        <v>10</v>
      </c>
      <c r="D126" s="4">
        <f>SUM(D127:D139)</f>
        <v>3</v>
      </c>
      <c r="E126" s="4">
        <f t="shared" ref="E126:J126" si="36">SUM(E127:E140)</f>
        <v>31</v>
      </c>
      <c r="F126" s="4">
        <f t="shared" si="36"/>
        <v>52</v>
      </c>
      <c r="G126" s="4">
        <f t="shared" si="36"/>
        <v>69</v>
      </c>
      <c r="H126" s="4">
        <f t="shared" si="36"/>
        <v>66</v>
      </c>
      <c r="I126" s="4">
        <f t="shared" si="36"/>
        <v>30</v>
      </c>
      <c r="J126" s="19">
        <f t="shared" si="36"/>
        <v>2</v>
      </c>
    </row>
    <row r="127" spans="1:10" ht="18.95" customHeight="1" x14ac:dyDescent="0.2">
      <c r="A127" s="1" t="s">
        <v>21</v>
      </c>
      <c r="B127" s="4">
        <f t="shared" ref="B127:B146" si="37">SUM(C127:J127)</f>
        <v>47</v>
      </c>
      <c r="C127" s="28" t="s">
        <v>10</v>
      </c>
      <c r="D127" s="6">
        <v>2</v>
      </c>
      <c r="E127" s="6">
        <v>9</v>
      </c>
      <c r="F127" s="8">
        <v>10</v>
      </c>
      <c r="G127" s="8">
        <v>15</v>
      </c>
      <c r="H127" s="8">
        <v>9</v>
      </c>
      <c r="I127" s="8">
        <v>2</v>
      </c>
      <c r="J127" s="7" t="s">
        <v>10</v>
      </c>
    </row>
    <row r="128" spans="1:10" ht="18.95" customHeight="1" x14ac:dyDescent="0.2">
      <c r="A128" s="1" t="s">
        <v>22</v>
      </c>
      <c r="B128" s="4">
        <f t="shared" si="37"/>
        <v>199</v>
      </c>
      <c r="C128" s="28" t="s">
        <v>10</v>
      </c>
      <c r="D128" s="6">
        <v>1</v>
      </c>
      <c r="E128" s="6">
        <v>22</v>
      </c>
      <c r="F128" s="8">
        <v>40</v>
      </c>
      <c r="G128" s="8">
        <v>53</v>
      </c>
      <c r="H128" s="8">
        <v>54</v>
      </c>
      <c r="I128" s="8">
        <v>27</v>
      </c>
      <c r="J128" s="10">
        <v>2</v>
      </c>
    </row>
    <row r="129" spans="1:10" ht="18.95" customHeight="1" x14ac:dyDescent="0.2">
      <c r="A129" s="1" t="s">
        <v>23</v>
      </c>
      <c r="B129" s="4">
        <f>SUM(C129:J129)</f>
        <v>6</v>
      </c>
      <c r="C129" s="6" t="s">
        <v>10</v>
      </c>
      <c r="D129" s="6" t="s">
        <v>10</v>
      </c>
      <c r="E129" s="6" t="s">
        <v>10</v>
      </c>
      <c r="F129" s="6">
        <v>1</v>
      </c>
      <c r="G129" s="6">
        <v>1</v>
      </c>
      <c r="H129" s="6">
        <v>3</v>
      </c>
      <c r="I129" s="6">
        <v>1</v>
      </c>
      <c r="J129" s="7" t="s">
        <v>10</v>
      </c>
    </row>
    <row r="130" spans="1:10" ht="18.95" customHeight="1" x14ac:dyDescent="0.2">
      <c r="A130" s="40" t="s">
        <v>43</v>
      </c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8.95" customHeight="1" x14ac:dyDescent="0.2">
      <c r="A131" s="40" t="s">
        <v>40</v>
      </c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8.95" customHeight="1" x14ac:dyDescent="0.2">
      <c r="A132" s="2"/>
      <c r="B132" s="39"/>
    </row>
    <row r="133" spans="1:10" ht="24.75" customHeight="1" x14ac:dyDescent="0.2">
      <c r="A133" s="41" t="s">
        <v>32</v>
      </c>
      <c r="B133" s="44" t="s">
        <v>0</v>
      </c>
      <c r="C133" s="45"/>
      <c r="D133" s="45"/>
      <c r="E133" s="45"/>
      <c r="F133" s="45"/>
      <c r="G133" s="45"/>
      <c r="H133" s="45"/>
      <c r="I133" s="45"/>
      <c r="J133" s="45"/>
    </row>
    <row r="134" spans="1:10" ht="24.75" customHeight="1" x14ac:dyDescent="0.2">
      <c r="A134" s="42"/>
      <c r="B134" s="46" t="s">
        <v>1</v>
      </c>
      <c r="C134" s="49" t="s">
        <v>44</v>
      </c>
      <c r="D134" s="50"/>
      <c r="E134" s="50"/>
      <c r="F134" s="50"/>
      <c r="G134" s="50"/>
      <c r="H134" s="50"/>
      <c r="I134" s="50"/>
      <c r="J134" s="50"/>
    </row>
    <row r="135" spans="1:10" ht="18.95" customHeight="1" x14ac:dyDescent="0.2">
      <c r="A135" s="42"/>
      <c r="B135" s="47"/>
      <c r="C135" s="46" t="s">
        <v>2</v>
      </c>
      <c r="D135" s="46" t="s">
        <v>3</v>
      </c>
      <c r="E135" s="46" t="s">
        <v>4</v>
      </c>
      <c r="F135" s="46" t="s">
        <v>5</v>
      </c>
      <c r="G135" s="46" t="s">
        <v>6</v>
      </c>
      <c r="H135" s="46" t="s">
        <v>7</v>
      </c>
      <c r="I135" s="46" t="s">
        <v>46</v>
      </c>
      <c r="J135" s="53" t="s">
        <v>8</v>
      </c>
    </row>
    <row r="136" spans="1:10" ht="18.95" customHeight="1" x14ac:dyDescent="0.2">
      <c r="A136" s="42"/>
      <c r="B136" s="47"/>
      <c r="C136" s="51"/>
      <c r="D136" s="51"/>
      <c r="E136" s="51"/>
      <c r="F136" s="51"/>
      <c r="G136" s="51"/>
      <c r="H136" s="51"/>
      <c r="I136" s="51"/>
      <c r="J136" s="54"/>
    </row>
    <row r="137" spans="1:10" ht="18.95" customHeight="1" x14ac:dyDescent="0.2">
      <c r="A137" s="43"/>
      <c r="B137" s="48"/>
      <c r="C137" s="52"/>
      <c r="D137" s="52"/>
      <c r="E137" s="52"/>
      <c r="F137" s="52"/>
      <c r="G137" s="52"/>
      <c r="H137" s="52"/>
      <c r="I137" s="52"/>
      <c r="J137" s="55"/>
    </row>
    <row r="138" spans="1:10" ht="9" customHeight="1" x14ac:dyDescent="0.2">
      <c r="A138" s="23"/>
      <c r="B138" s="24"/>
      <c r="C138" s="22"/>
      <c r="D138" s="22"/>
      <c r="E138" s="22"/>
      <c r="F138" s="22"/>
      <c r="G138" s="22"/>
      <c r="H138" s="22"/>
      <c r="I138" s="22"/>
      <c r="J138" s="25"/>
    </row>
    <row r="139" spans="1:10" ht="18.95" customHeight="1" x14ac:dyDescent="0.2">
      <c r="A139" s="20" t="s">
        <v>42</v>
      </c>
      <c r="B139" s="4"/>
      <c r="C139" s="6"/>
      <c r="D139" s="6"/>
      <c r="E139" s="6"/>
      <c r="F139" s="8"/>
      <c r="G139" s="6"/>
      <c r="H139" s="6"/>
      <c r="I139" s="6"/>
      <c r="J139" s="7"/>
    </row>
    <row r="140" spans="1:10" ht="18.95" customHeight="1" x14ac:dyDescent="0.2">
      <c r="A140" s="11" t="s">
        <v>24</v>
      </c>
      <c r="B140" s="4">
        <f t="shared" si="37"/>
        <v>1</v>
      </c>
      <c r="C140" s="6" t="s">
        <v>10</v>
      </c>
      <c r="D140" s="6" t="s">
        <v>10</v>
      </c>
      <c r="E140" s="6" t="s">
        <v>10</v>
      </c>
      <c r="F140" s="6">
        <v>1</v>
      </c>
      <c r="G140" s="6" t="s">
        <v>10</v>
      </c>
      <c r="H140" s="6" t="s">
        <v>10</v>
      </c>
      <c r="I140" s="6" t="s">
        <v>10</v>
      </c>
      <c r="J140" s="7" t="s">
        <v>10</v>
      </c>
    </row>
    <row r="141" spans="1:10" ht="18.95" customHeight="1" x14ac:dyDescent="0.2">
      <c r="A141" s="31" t="s">
        <v>39</v>
      </c>
      <c r="B141" s="4">
        <f t="shared" si="37"/>
        <v>26</v>
      </c>
      <c r="C141" s="6" t="s">
        <v>10</v>
      </c>
      <c r="D141" s="6" t="s">
        <v>10</v>
      </c>
      <c r="E141" s="6">
        <v>13</v>
      </c>
      <c r="F141" s="6">
        <v>6</v>
      </c>
      <c r="G141" s="6">
        <v>1</v>
      </c>
      <c r="H141" s="6">
        <v>4</v>
      </c>
      <c r="I141" s="6">
        <v>1</v>
      </c>
      <c r="J141" s="7">
        <v>1</v>
      </c>
    </row>
    <row r="142" spans="1:10" ht="18.95" customHeight="1" x14ac:dyDescent="0.2">
      <c r="A142" s="31" t="s">
        <v>37</v>
      </c>
      <c r="B142" s="4">
        <f t="shared" si="37"/>
        <v>4</v>
      </c>
      <c r="C142" s="6" t="s">
        <v>10</v>
      </c>
      <c r="D142" s="6" t="s">
        <v>10</v>
      </c>
      <c r="E142" s="6">
        <v>3</v>
      </c>
      <c r="F142" s="6">
        <v>1</v>
      </c>
      <c r="G142" s="6" t="s">
        <v>10</v>
      </c>
      <c r="H142" s="6" t="s">
        <v>10</v>
      </c>
      <c r="I142" s="6" t="s">
        <v>10</v>
      </c>
      <c r="J142" s="7" t="s">
        <v>10</v>
      </c>
    </row>
    <row r="143" spans="1:10" ht="18.95" customHeight="1" x14ac:dyDescent="0.2">
      <c r="A143" s="31" t="s">
        <v>38</v>
      </c>
      <c r="B143" s="4">
        <f t="shared" si="37"/>
        <v>157</v>
      </c>
      <c r="C143" s="6" t="s">
        <v>10</v>
      </c>
      <c r="D143" s="6" t="s">
        <v>10</v>
      </c>
      <c r="E143" s="6">
        <v>65</v>
      </c>
      <c r="F143" s="5">
        <v>65</v>
      </c>
      <c r="G143" s="5">
        <v>18</v>
      </c>
      <c r="H143" s="5">
        <v>6</v>
      </c>
      <c r="I143" s="5">
        <v>1</v>
      </c>
      <c r="J143" s="7">
        <v>2</v>
      </c>
    </row>
    <row r="144" spans="1:10" ht="18.95" customHeight="1" x14ac:dyDescent="0.2">
      <c r="A144" s="16" t="s">
        <v>27</v>
      </c>
      <c r="B144" s="4">
        <f t="shared" si="37"/>
        <v>29</v>
      </c>
      <c r="C144" s="6" t="s">
        <v>10</v>
      </c>
      <c r="D144" s="6" t="s">
        <v>10</v>
      </c>
      <c r="E144" s="5">
        <v>4</v>
      </c>
      <c r="F144" s="5">
        <v>8</v>
      </c>
      <c r="G144" s="5">
        <v>14</v>
      </c>
      <c r="H144" s="5">
        <v>2</v>
      </c>
      <c r="I144" s="5">
        <v>1</v>
      </c>
      <c r="J144" s="7" t="s">
        <v>10</v>
      </c>
    </row>
    <row r="145" spans="1:10" ht="18.95" customHeight="1" x14ac:dyDescent="0.2">
      <c r="A145" s="16" t="s">
        <v>28</v>
      </c>
      <c r="B145" s="4">
        <f t="shared" si="37"/>
        <v>6</v>
      </c>
      <c r="C145" s="6" t="s">
        <v>10</v>
      </c>
      <c r="D145" s="6" t="s">
        <v>10</v>
      </c>
      <c r="E145" s="6">
        <v>1</v>
      </c>
      <c r="F145" s="6" t="s">
        <v>10</v>
      </c>
      <c r="G145" s="6">
        <v>2</v>
      </c>
      <c r="H145" s="6">
        <v>1</v>
      </c>
      <c r="I145" s="6">
        <v>2</v>
      </c>
      <c r="J145" s="7" t="s">
        <v>10</v>
      </c>
    </row>
    <row r="146" spans="1:10" ht="18.95" customHeight="1" x14ac:dyDescent="0.2">
      <c r="A146" s="16" t="s">
        <v>29</v>
      </c>
      <c r="B146" s="4">
        <f t="shared" si="37"/>
        <v>89</v>
      </c>
      <c r="C146" s="6">
        <v>1</v>
      </c>
      <c r="D146" s="6" t="s">
        <v>10</v>
      </c>
      <c r="E146" s="5">
        <v>21</v>
      </c>
      <c r="F146" s="5">
        <v>22</v>
      </c>
      <c r="G146" s="5">
        <v>22</v>
      </c>
      <c r="H146" s="5">
        <v>13</v>
      </c>
      <c r="I146" s="8">
        <v>7</v>
      </c>
      <c r="J146" s="7">
        <v>3</v>
      </c>
    </row>
    <row r="147" spans="1:10" ht="26.1" customHeight="1" x14ac:dyDescent="0.2">
      <c r="A147" s="21" t="s">
        <v>31</v>
      </c>
      <c r="B147" s="4">
        <f t="shared" ref="B147:G147" si="38">SUM(B148,B157,B182,B187,B191,B203)</f>
        <v>17682</v>
      </c>
      <c r="C147" s="4">
        <f t="shared" si="38"/>
        <v>11</v>
      </c>
      <c r="D147" s="4">
        <f t="shared" si="38"/>
        <v>295</v>
      </c>
      <c r="E147" s="4">
        <f t="shared" si="38"/>
        <v>4316</v>
      </c>
      <c r="F147" s="4">
        <f t="shared" si="38"/>
        <v>5650</v>
      </c>
      <c r="G147" s="4">
        <f t="shared" si="38"/>
        <v>3950</v>
      </c>
      <c r="H147" s="4">
        <f>SUM(H148,H157,H182,H187,H191,H201)</f>
        <v>2083</v>
      </c>
      <c r="I147" s="4">
        <f>SUM(I148,I157,I182,I187,I191,I203)</f>
        <v>1160</v>
      </c>
      <c r="J147" s="19">
        <f>SUM(J148,J157,J182,J187,J191,J203)</f>
        <v>217</v>
      </c>
    </row>
    <row r="148" spans="1:10" ht="18.95" customHeight="1" x14ac:dyDescent="0.2">
      <c r="A148" s="20" t="s">
        <v>12</v>
      </c>
      <c r="B148" s="4">
        <f>SUM(B149,B155,B156)</f>
        <v>16089</v>
      </c>
      <c r="C148" s="4">
        <f t="shared" ref="C148:J148" si="39">SUM(C149,C155,C156)</f>
        <v>11</v>
      </c>
      <c r="D148" s="4">
        <f t="shared" si="39"/>
        <v>276</v>
      </c>
      <c r="E148" s="4">
        <f t="shared" si="39"/>
        <v>3961</v>
      </c>
      <c r="F148" s="4">
        <f t="shared" si="39"/>
        <v>5143</v>
      </c>
      <c r="G148" s="4">
        <f t="shared" si="39"/>
        <v>3575</v>
      </c>
      <c r="H148" s="4">
        <f t="shared" si="39"/>
        <v>1858</v>
      </c>
      <c r="I148" s="4">
        <f t="shared" si="39"/>
        <v>1067</v>
      </c>
      <c r="J148" s="19">
        <f t="shared" si="39"/>
        <v>198</v>
      </c>
    </row>
    <row r="149" spans="1:10" ht="18.95" customHeight="1" x14ac:dyDescent="0.2">
      <c r="A149" s="20" t="s">
        <v>13</v>
      </c>
      <c r="B149" s="4">
        <f>SUM(B150:B154)</f>
        <v>15928</v>
      </c>
      <c r="C149" s="4">
        <f t="shared" ref="C149:J149" si="40">SUM(C150:C154)</f>
        <v>3</v>
      </c>
      <c r="D149" s="4">
        <f t="shared" si="40"/>
        <v>274</v>
      </c>
      <c r="E149" s="4">
        <f t="shared" si="40"/>
        <v>3896</v>
      </c>
      <c r="F149" s="4">
        <f t="shared" si="40"/>
        <v>5090</v>
      </c>
      <c r="G149" s="4">
        <f t="shared" si="40"/>
        <v>3552</v>
      </c>
      <c r="H149" s="4">
        <f t="shared" si="40"/>
        <v>1851</v>
      </c>
      <c r="I149" s="4">
        <f t="shared" si="40"/>
        <v>1067</v>
      </c>
      <c r="J149" s="19">
        <f t="shared" si="40"/>
        <v>195</v>
      </c>
    </row>
    <row r="150" spans="1:10" ht="18.95" customHeight="1" x14ac:dyDescent="0.2">
      <c r="A150" s="1" t="s">
        <v>14</v>
      </c>
      <c r="B150" s="4">
        <f t="shared" ref="B150:B154" si="41">SUM(C150:J150)</f>
        <v>6194</v>
      </c>
      <c r="C150" s="6" t="s">
        <v>10</v>
      </c>
      <c r="D150" s="5">
        <v>133</v>
      </c>
      <c r="E150" s="5">
        <v>1160</v>
      </c>
      <c r="F150" s="5">
        <v>1846</v>
      </c>
      <c r="G150" s="5">
        <v>1548</v>
      </c>
      <c r="H150" s="5">
        <v>881</v>
      </c>
      <c r="I150" s="5">
        <v>555</v>
      </c>
      <c r="J150" s="3">
        <v>71</v>
      </c>
    </row>
    <row r="151" spans="1:10" ht="18.95" customHeight="1" x14ac:dyDescent="0.2">
      <c r="A151" s="1" t="s">
        <v>15</v>
      </c>
      <c r="B151" s="4">
        <f t="shared" si="41"/>
        <v>20</v>
      </c>
      <c r="C151" s="6" t="s">
        <v>10</v>
      </c>
      <c r="D151" s="6" t="s">
        <v>10</v>
      </c>
      <c r="E151" s="5">
        <v>4</v>
      </c>
      <c r="F151" s="5">
        <v>5</v>
      </c>
      <c r="G151" s="5">
        <v>5</v>
      </c>
      <c r="H151" s="5">
        <v>4</v>
      </c>
      <c r="I151" s="6" t="s">
        <v>10</v>
      </c>
      <c r="J151" s="7">
        <v>2</v>
      </c>
    </row>
    <row r="152" spans="1:10" ht="18.95" customHeight="1" x14ac:dyDescent="0.2">
      <c r="A152" s="1" t="s">
        <v>16</v>
      </c>
      <c r="B152" s="4">
        <f t="shared" si="41"/>
        <v>9057</v>
      </c>
      <c r="C152" s="8">
        <v>3</v>
      </c>
      <c r="D152" s="5">
        <v>128</v>
      </c>
      <c r="E152" s="5">
        <v>2586</v>
      </c>
      <c r="F152" s="5">
        <v>3030</v>
      </c>
      <c r="G152" s="5">
        <v>1855</v>
      </c>
      <c r="H152" s="5">
        <v>877</v>
      </c>
      <c r="I152" s="5">
        <v>463</v>
      </c>
      <c r="J152" s="3">
        <v>115</v>
      </c>
    </row>
    <row r="153" spans="1:10" ht="18.95" customHeight="1" x14ac:dyDescent="0.2">
      <c r="A153" s="1" t="s">
        <v>17</v>
      </c>
      <c r="B153" s="4">
        <f t="shared" si="41"/>
        <v>653</v>
      </c>
      <c r="C153" s="6" t="s">
        <v>10</v>
      </c>
      <c r="D153" s="5">
        <v>13</v>
      </c>
      <c r="E153" s="5">
        <v>146</v>
      </c>
      <c r="F153" s="5">
        <v>207</v>
      </c>
      <c r="G153" s="5">
        <v>143</v>
      </c>
      <c r="H153" s="5">
        <v>88</v>
      </c>
      <c r="I153" s="5">
        <v>49</v>
      </c>
      <c r="J153" s="3">
        <v>7</v>
      </c>
    </row>
    <row r="154" spans="1:10" ht="18.95" customHeight="1" x14ac:dyDescent="0.2">
      <c r="A154" s="1" t="s">
        <v>18</v>
      </c>
      <c r="B154" s="4">
        <f t="shared" si="41"/>
        <v>4</v>
      </c>
      <c r="C154" s="6" t="s">
        <v>10</v>
      </c>
      <c r="D154" s="6" t="s">
        <v>10</v>
      </c>
      <c r="E154" s="6" t="s">
        <v>10</v>
      </c>
      <c r="F154" s="5">
        <v>2</v>
      </c>
      <c r="G154" s="5">
        <v>1</v>
      </c>
      <c r="H154" s="6">
        <v>1</v>
      </c>
      <c r="I154" s="6" t="s">
        <v>10</v>
      </c>
      <c r="J154" s="7" t="s">
        <v>10</v>
      </c>
    </row>
    <row r="155" spans="1:10" ht="18.95" customHeight="1" x14ac:dyDescent="0.2">
      <c r="A155" s="20" t="s">
        <v>37</v>
      </c>
      <c r="B155" s="4">
        <f t="shared" ref="B155:B156" si="42">SUM(C155:M155)</f>
        <v>25</v>
      </c>
      <c r="C155" s="6">
        <v>8</v>
      </c>
      <c r="D155" s="6">
        <v>1</v>
      </c>
      <c r="E155" s="6">
        <v>5</v>
      </c>
      <c r="F155" s="5">
        <v>7</v>
      </c>
      <c r="G155" s="5">
        <v>2</v>
      </c>
      <c r="H155" s="6">
        <v>1</v>
      </c>
      <c r="I155" s="6" t="s">
        <v>10</v>
      </c>
      <c r="J155" s="7">
        <v>1</v>
      </c>
    </row>
    <row r="156" spans="1:10" ht="18.95" customHeight="1" x14ac:dyDescent="0.2">
      <c r="A156" s="31" t="s">
        <v>38</v>
      </c>
      <c r="B156" s="37">
        <f t="shared" si="42"/>
        <v>136</v>
      </c>
      <c r="C156" s="6" t="s">
        <v>10</v>
      </c>
      <c r="D156" s="6">
        <v>1</v>
      </c>
      <c r="E156" s="6">
        <v>60</v>
      </c>
      <c r="F156" s="5">
        <v>46</v>
      </c>
      <c r="G156" s="5">
        <v>21</v>
      </c>
      <c r="H156" s="6">
        <v>6</v>
      </c>
      <c r="I156" s="6" t="s">
        <v>10</v>
      </c>
      <c r="J156" s="7">
        <v>2</v>
      </c>
    </row>
    <row r="157" spans="1:10" ht="18.95" customHeight="1" x14ac:dyDescent="0.25">
      <c r="A157" s="20" t="s">
        <v>19</v>
      </c>
      <c r="B157" s="4">
        <f>SUM(B158,B170,B171,B165)</f>
        <v>813</v>
      </c>
      <c r="C157" s="26" t="s">
        <v>10</v>
      </c>
      <c r="D157" s="4">
        <f t="shared" ref="D157:J157" si="43">SUM(D158,D170,D171,D165)</f>
        <v>18</v>
      </c>
      <c r="E157" s="4">
        <f t="shared" si="43"/>
        <v>178</v>
      </c>
      <c r="F157" s="4">
        <f t="shared" si="43"/>
        <v>264</v>
      </c>
      <c r="G157" s="4">
        <f t="shared" si="43"/>
        <v>181</v>
      </c>
      <c r="H157" s="4">
        <f t="shared" si="43"/>
        <v>114</v>
      </c>
      <c r="I157" s="4">
        <f t="shared" si="43"/>
        <v>47</v>
      </c>
      <c r="J157" s="19">
        <f t="shared" si="43"/>
        <v>11</v>
      </c>
    </row>
    <row r="158" spans="1:10" ht="18.95" customHeight="1" x14ac:dyDescent="0.25">
      <c r="A158" s="20" t="s">
        <v>13</v>
      </c>
      <c r="B158" s="4">
        <f>SUM(B159:B164)</f>
        <v>624</v>
      </c>
      <c r="C158" s="26" t="s">
        <v>10</v>
      </c>
      <c r="D158" s="4">
        <f t="shared" ref="D158:J158" si="44">SUM(D159:D164)</f>
        <v>9</v>
      </c>
      <c r="E158" s="4">
        <f t="shared" si="44"/>
        <v>133</v>
      </c>
      <c r="F158" s="4">
        <f t="shared" si="44"/>
        <v>204</v>
      </c>
      <c r="G158" s="4">
        <f t="shared" si="44"/>
        <v>141</v>
      </c>
      <c r="H158" s="4">
        <f t="shared" si="44"/>
        <v>95</v>
      </c>
      <c r="I158" s="4">
        <f t="shared" si="44"/>
        <v>34</v>
      </c>
      <c r="J158" s="19">
        <f t="shared" si="44"/>
        <v>8</v>
      </c>
    </row>
    <row r="159" spans="1:10" ht="18.95" customHeight="1" x14ac:dyDescent="0.2">
      <c r="A159" s="1" t="s">
        <v>14</v>
      </c>
      <c r="B159" s="4">
        <f t="shared" ref="B159" si="45">SUM(C159:J159)</f>
        <v>157</v>
      </c>
      <c r="C159" s="6" t="s">
        <v>10</v>
      </c>
      <c r="D159" s="8">
        <v>3</v>
      </c>
      <c r="E159" s="8">
        <v>22</v>
      </c>
      <c r="F159" s="8">
        <v>48</v>
      </c>
      <c r="G159" s="8">
        <v>45</v>
      </c>
      <c r="H159" s="8">
        <v>25</v>
      </c>
      <c r="I159" s="8">
        <v>12</v>
      </c>
      <c r="J159" s="7">
        <v>2</v>
      </c>
    </row>
    <row r="160" spans="1:10" ht="18.95" customHeight="1" x14ac:dyDescent="0.2">
      <c r="A160" s="1" t="s">
        <v>15</v>
      </c>
      <c r="B160" s="4">
        <f>SUM(C160:J160)</f>
        <v>3</v>
      </c>
      <c r="C160" s="6" t="s">
        <v>10</v>
      </c>
      <c r="D160" s="6" t="s">
        <v>10</v>
      </c>
      <c r="E160" s="6">
        <v>1</v>
      </c>
      <c r="F160" s="8">
        <v>2</v>
      </c>
      <c r="G160" s="6" t="s">
        <v>10</v>
      </c>
      <c r="H160" s="6" t="s">
        <v>10</v>
      </c>
      <c r="I160" s="6" t="s">
        <v>10</v>
      </c>
      <c r="J160" s="7" t="s">
        <v>10</v>
      </c>
    </row>
    <row r="161" spans="1:10" ht="18.95" customHeight="1" x14ac:dyDescent="0.2">
      <c r="A161" s="1" t="s">
        <v>16</v>
      </c>
      <c r="B161" s="4">
        <f>SUM(C161:J161)</f>
        <v>187</v>
      </c>
      <c r="C161" s="6" t="s">
        <v>10</v>
      </c>
      <c r="D161" s="8">
        <v>2</v>
      </c>
      <c r="E161" s="8">
        <v>53</v>
      </c>
      <c r="F161" s="8">
        <v>65</v>
      </c>
      <c r="G161" s="8">
        <v>33</v>
      </c>
      <c r="H161" s="8">
        <v>23</v>
      </c>
      <c r="I161" s="8">
        <v>7</v>
      </c>
      <c r="J161" s="7">
        <v>4</v>
      </c>
    </row>
    <row r="162" spans="1:10" ht="18.95" customHeight="1" x14ac:dyDescent="0.2">
      <c r="A162" s="1" t="s">
        <v>17</v>
      </c>
      <c r="B162" s="4">
        <f>SUM(C162:J162)</f>
        <v>125</v>
      </c>
      <c r="C162" s="6" t="s">
        <v>10</v>
      </c>
      <c r="D162" s="8">
        <v>4</v>
      </c>
      <c r="E162" s="8">
        <v>36</v>
      </c>
      <c r="F162" s="8">
        <v>36</v>
      </c>
      <c r="G162" s="8">
        <v>28</v>
      </c>
      <c r="H162" s="8">
        <v>15</v>
      </c>
      <c r="I162" s="8">
        <v>5</v>
      </c>
      <c r="J162" s="7">
        <v>1</v>
      </c>
    </row>
    <row r="163" spans="1:10" ht="18.95" customHeight="1" x14ac:dyDescent="0.2">
      <c r="A163" s="1" t="s">
        <v>18</v>
      </c>
      <c r="B163" s="4">
        <f>SUM(C163:J163)</f>
        <v>97</v>
      </c>
      <c r="C163" s="6" t="s">
        <v>10</v>
      </c>
      <c r="D163" s="6" t="s">
        <v>10</v>
      </c>
      <c r="E163" s="8">
        <v>8</v>
      </c>
      <c r="F163" s="8">
        <v>36</v>
      </c>
      <c r="G163" s="8">
        <v>25</v>
      </c>
      <c r="H163" s="8">
        <v>21</v>
      </c>
      <c r="I163" s="8">
        <v>6</v>
      </c>
      <c r="J163" s="7">
        <v>1</v>
      </c>
    </row>
    <row r="164" spans="1:10" ht="18.95" customHeight="1" x14ac:dyDescent="0.2">
      <c r="A164" s="11" t="s">
        <v>41</v>
      </c>
      <c r="B164" s="4">
        <f>SUM(C164:J164)</f>
        <v>55</v>
      </c>
      <c r="C164" s="6" t="s">
        <v>10</v>
      </c>
      <c r="D164" s="6" t="s">
        <v>10</v>
      </c>
      <c r="E164" s="5">
        <v>13</v>
      </c>
      <c r="F164" s="5">
        <v>17</v>
      </c>
      <c r="G164" s="5">
        <v>10</v>
      </c>
      <c r="H164" s="5">
        <v>11</v>
      </c>
      <c r="I164" s="6">
        <v>4</v>
      </c>
      <c r="J164" s="7" t="s">
        <v>10</v>
      </c>
    </row>
    <row r="165" spans="1:10" ht="18.95" customHeight="1" x14ac:dyDescent="0.25">
      <c r="A165" s="16" t="s">
        <v>20</v>
      </c>
      <c r="B165" s="4">
        <f>SUM(B166:B169)</f>
        <v>178</v>
      </c>
      <c r="C165" s="26" t="s">
        <v>10</v>
      </c>
      <c r="D165" s="4">
        <f t="shared" ref="D165:J165" si="46">SUM(D166:D169)</f>
        <v>5</v>
      </c>
      <c r="E165" s="4">
        <f t="shared" si="46"/>
        <v>40</v>
      </c>
      <c r="F165" s="4">
        <f t="shared" si="46"/>
        <v>59</v>
      </c>
      <c r="G165" s="4">
        <f t="shared" si="46"/>
        <v>40</v>
      </c>
      <c r="H165" s="4">
        <f t="shared" si="46"/>
        <v>19</v>
      </c>
      <c r="I165" s="4">
        <f t="shared" si="46"/>
        <v>12</v>
      </c>
      <c r="J165" s="19">
        <f t="shared" si="46"/>
        <v>3</v>
      </c>
    </row>
    <row r="166" spans="1:10" ht="18.95" customHeight="1" x14ac:dyDescent="0.2">
      <c r="A166" s="1" t="s">
        <v>21</v>
      </c>
      <c r="B166" s="4">
        <f>SUM(C166:J166)</f>
        <v>78</v>
      </c>
      <c r="C166" s="6" t="s">
        <v>10</v>
      </c>
      <c r="D166" s="6">
        <v>1</v>
      </c>
      <c r="E166" s="5">
        <v>14</v>
      </c>
      <c r="F166" s="5">
        <v>30</v>
      </c>
      <c r="G166" s="5">
        <v>18</v>
      </c>
      <c r="H166" s="5">
        <v>11</v>
      </c>
      <c r="I166" s="5">
        <v>3</v>
      </c>
      <c r="J166" s="3">
        <v>1</v>
      </c>
    </row>
    <row r="167" spans="1:10" ht="18.95" customHeight="1" x14ac:dyDescent="0.2">
      <c r="A167" s="1" t="s">
        <v>22</v>
      </c>
      <c r="B167" s="4">
        <f>SUM(C167:J167)</f>
        <v>81</v>
      </c>
      <c r="C167" s="6" t="s">
        <v>10</v>
      </c>
      <c r="D167" s="6">
        <v>4</v>
      </c>
      <c r="E167" s="5">
        <v>20</v>
      </c>
      <c r="F167" s="5">
        <v>22</v>
      </c>
      <c r="G167" s="5">
        <v>18</v>
      </c>
      <c r="H167" s="5">
        <v>7</v>
      </c>
      <c r="I167" s="5">
        <v>9</v>
      </c>
      <c r="J167" s="7">
        <v>1</v>
      </c>
    </row>
    <row r="168" spans="1:10" ht="18.95" customHeight="1" x14ac:dyDescent="0.2">
      <c r="A168" s="1" t="s">
        <v>23</v>
      </c>
      <c r="B168" s="4">
        <f t="shared" ref="B168:B169" si="47">SUM(C168:J168)</f>
        <v>16</v>
      </c>
      <c r="C168" s="6" t="s">
        <v>10</v>
      </c>
      <c r="D168" s="6" t="s">
        <v>10</v>
      </c>
      <c r="E168" s="5">
        <v>5</v>
      </c>
      <c r="F168" s="5">
        <v>6</v>
      </c>
      <c r="G168" s="5">
        <v>3</v>
      </c>
      <c r="H168" s="5">
        <v>1</v>
      </c>
      <c r="I168" s="6" t="s">
        <v>10</v>
      </c>
      <c r="J168" s="7">
        <v>1</v>
      </c>
    </row>
    <row r="169" spans="1:10" ht="18.95" customHeight="1" x14ac:dyDescent="0.2">
      <c r="A169" s="11" t="s">
        <v>24</v>
      </c>
      <c r="B169" s="4">
        <f t="shared" si="47"/>
        <v>3</v>
      </c>
      <c r="C169" s="6" t="s">
        <v>10</v>
      </c>
      <c r="D169" s="6" t="s">
        <v>10</v>
      </c>
      <c r="E169" s="6">
        <v>1</v>
      </c>
      <c r="F169" s="6">
        <v>1</v>
      </c>
      <c r="G169" s="6">
        <v>1</v>
      </c>
      <c r="H169" s="6" t="s">
        <v>10</v>
      </c>
      <c r="I169" s="6" t="s">
        <v>10</v>
      </c>
      <c r="J169" s="7" t="s">
        <v>10</v>
      </c>
    </row>
    <row r="170" spans="1:10" ht="18.95" customHeight="1" x14ac:dyDescent="0.2">
      <c r="A170" s="31" t="s">
        <v>39</v>
      </c>
      <c r="B170" s="4">
        <f t="shared" ref="B170:B171" si="48">SUM(C170:M170)</f>
        <v>5</v>
      </c>
      <c r="C170" s="6" t="s">
        <v>10</v>
      </c>
      <c r="D170" s="6">
        <v>2</v>
      </c>
      <c r="E170" s="6">
        <v>2</v>
      </c>
      <c r="F170" s="6">
        <v>1</v>
      </c>
      <c r="G170" s="6" t="s">
        <v>10</v>
      </c>
      <c r="H170" s="6" t="s">
        <v>10</v>
      </c>
      <c r="I170" s="6" t="s">
        <v>10</v>
      </c>
      <c r="J170" s="7" t="s">
        <v>10</v>
      </c>
    </row>
    <row r="171" spans="1:10" ht="18.95" customHeight="1" x14ac:dyDescent="0.2">
      <c r="A171" s="31" t="s">
        <v>38</v>
      </c>
      <c r="B171" s="4">
        <f t="shared" si="48"/>
        <v>6</v>
      </c>
      <c r="C171" s="6" t="s">
        <v>10</v>
      </c>
      <c r="D171" s="6">
        <v>2</v>
      </c>
      <c r="E171" s="6">
        <v>3</v>
      </c>
      <c r="F171" s="6" t="s">
        <v>10</v>
      </c>
      <c r="G171" s="6" t="s">
        <v>10</v>
      </c>
      <c r="H171" s="6" t="s">
        <v>10</v>
      </c>
      <c r="I171" s="6">
        <v>1</v>
      </c>
      <c r="J171" s="7" t="s">
        <v>10</v>
      </c>
    </row>
    <row r="172" spans="1:10" ht="18.95" customHeight="1" x14ac:dyDescent="0.2">
      <c r="A172" s="31"/>
      <c r="B172" s="18"/>
      <c r="C172" s="30"/>
      <c r="D172" s="30"/>
      <c r="E172" s="30"/>
      <c r="F172" s="30"/>
      <c r="G172" s="30"/>
      <c r="H172" s="30"/>
      <c r="I172" s="30"/>
      <c r="J172" s="30"/>
    </row>
    <row r="173" spans="1:10" ht="18.95" customHeight="1" x14ac:dyDescent="0.2">
      <c r="A173" s="40" t="s">
        <v>43</v>
      </c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8.95" customHeight="1" x14ac:dyDescent="0.2">
      <c r="A174" s="40" t="s">
        <v>40</v>
      </c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8.95" customHeight="1" x14ac:dyDescent="0.2">
      <c r="A175" s="2"/>
      <c r="B175" s="39"/>
    </row>
    <row r="176" spans="1:10" ht="24.75" customHeight="1" x14ac:dyDescent="0.2">
      <c r="A176" s="41" t="s">
        <v>32</v>
      </c>
      <c r="B176" s="44" t="s">
        <v>0</v>
      </c>
      <c r="C176" s="45"/>
      <c r="D176" s="45"/>
      <c r="E176" s="45"/>
      <c r="F176" s="45"/>
      <c r="G176" s="45"/>
      <c r="H176" s="45"/>
      <c r="I176" s="45"/>
      <c r="J176" s="45"/>
    </row>
    <row r="177" spans="1:10" ht="24.75" customHeight="1" x14ac:dyDescent="0.2">
      <c r="A177" s="42"/>
      <c r="B177" s="46" t="s">
        <v>1</v>
      </c>
      <c r="C177" s="49" t="s">
        <v>44</v>
      </c>
      <c r="D177" s="50"/>
      <c r="E177" s="50"/>
      <c r="F177" s="50"/>
      <c r="G177" s="50"/>
      <c r="H177" s="50"/>
      <c r="I177" s="50"/>
      <c r="J177" s="50"/>
    </row>
    <row r="178" spans="1:10" ht="18.95" customHeight="1" x14ac:dyDescent="0.2">
      <c r="A178" s="42"/>
      <c r="B178" s="47"/>
      <c r="C178" s="46" t="s">
        <v>2</v>
      </c>
      <c r="D178" s="46" t="s">
        <v>3</v>
      </c>
      <c r="E178" s="46" t="s">
        <v>4</v>
      </c>
      <c r="F178" s="46" t="s">
        <v>5</v>
      </c>
      <c r="G178" s="46" t="s">
        <v>6</v>
      </c>
      <c r="H178" s="46" t="s">
        <v>7</v>
      </c>
      <c r="I178" s="46" t="s">
        <v>46</v>
      </c>
      <c r="J178" s="53" t="s">
        <v>8</v>
      </c>
    </row>
    <row r="179" spans="1:10" ht="18.95" customHeight="1" x14ac:dyDescent="0.2">
      <c r="A179" s="42"/>
      <c r="B179" s="47"/>
      <c r="C179" s="51"/>
      <c r="D179" s="51"/>
      <c r="E179" s="51"/>
      <c r="F179" s="51"/>
      <c r="G179" s="51"/>
      <c r="H179" s="51"/>
      <c r="I179" s="51"/>
      <c r="J179" s="54"/>
    </row>
    <row r="180" spans="1:10" ht="18.95" customHeight="1" x14ac:dyDescent="0.2">
      <c r="A180" s="43"/>
      <c r="B180" s="48"/>
      <c r="C180" s="52"/>
      <c r="D180" s="52"/>
      <c r="E180" s="52"/>
      <c r="F180" s="52"/>
      <c r="G180" s="52"/>
      <c r="H180" s="52"/>
      <c r="I180" s="52"/>
      <c r="J180" s="55"/>
    </row>
    <row r="181" spans="1:10" ht="9" customHeight="1" x14ac:dyDescent="0.2">
      <c r="A181" s="23"/>
      <c r="B181" s="24"/>
      <c r="C181" s="22"/>
      <c r="D181" s="22"/>
      <c r="E181" s="22"/>
      <c r="F181" s="22"/>
      <c r="G181" s="22"/>
      <c r="H181" s="22"/>
      <c r="I181" s="22"/>
      <c r="J181" s="25"/>
    </row>
    <row r="182" spans="1:10" ht="18.95" customHeight="1" x14ac:dyDescent="0.25">
      <c r="A182" s="20" t="s">
        <v>25</v>
      </c>
      <c r="B182" s="4">
        <f>SUM(B183:B186)</f>
        <v>345</v>
      </c>
      <c r="C182" s="26" t="s">
        <v>10</v>
      </c>
      <c r="D182" s="4">
        <f t="shared" ref="D182:J182" si="49">SUM(D183:D186)</f>
        <v>1</v>
      </c>
      <c r="E182" s="4">
        <f t="shared" si="49"/>
        <v>60</v>
      </c>
      <c r="F182" s="4">
        <f t="shared" si="49"/>
        <v>87</v>
      </c>
      <c r="G182" s="4">
        <f t="shared" si="49"/>
        <v>103</v>
      </c>
      <c r="H182" s="4">
        <f t="shared" si="49"/>
        <v>64</v>
      </c>
      <c r="I182" s="4">
        <f t="shared" si="49"/>
        <v>28</v>
      </c>
      <c r="J182" s="18">
        <f t="shared" si="49"/>
        <v>2</v>
      </c>
    </row>
    <row r="183" spans="1:10" ht="18.95" customHeight="1" x14ac:dyDescent="0.2">
      <c r="A183" s="1" t="s">
        <v>14</v>
      </c>
      <c r="B183" s="4">
        <f>SUM(C183:J183)</f>
        <v>15</v>
      </c>
      <c r="C183" s="6" t="s">
        <v>10</v>
      </c>
      <c r="D183" s="6" t="s">
        <v>10</v>
      </c>
      <c r="E183" s="8">
        <v>1</v>
      </c>
      <c r="F183" s="8">
        <v>1</v>
      </c>
      <c r="G183" s="8">
        <v>6</v>
      </c>
      <c r="H183" s="8">
        <v>7</v>
      </c>
      <c r="I183" s="6" t="s">
        <v>10</v>
      </c>
      <c r="J183" s="7" t="s">
        <v>10</v>
      </c>
    </row>
    <row r="184" spans="1:10" ht="18.95" customHeight="1" x14ac:dyDescent="0.2">
      <c r="A184" s="1" t="s">
        <v>16</v>
      </c>
      <c r="B184" s="4">
        <f>SUM(C184:J184)</f>
        <v>320</v>
      </c>
      <c r="C184" s="6" t="s">
        <v>10</v>
      </c>
      <c r="D184" s="6">
        <v>1</v>
      </c>
      <c r="E184" s="8">
        <v>59</v>
      </c>
      <c r="F184" s="8">
        <v>83</v>
      </c>
      <c r="G184" s="8">
        <v>94</v>
      </c>
      <c r="H184" s="8">
        <v>53</v>
      </c>
      <c r="I184" s="8">
        <v>28</v>
      </c>
      <c r="J184" s="9">
        <v>2</v>
      </c>
    </row>
    <row r="185" spans="1:10" ht="18.95" customHeight="1" x14ac:dyDescent="0.2">
      <c r="A185" s="1" t="s">
        <v>17</v>
      </c>
      <c r="B185" s="4">
        <f>SUM(C185:J185)</f>
        <v>6</v>
      </c>
      <c r="C185" s="6" t="s">
        <v>10</v>
      </c>
      <c r="D185" s="6" t="s">
        <v>10</v>
      </c>
      <c r="E185" s="6" t="s">
        <v>10</v>
      </c>
      <c r="F185" s="8">
        <v>1</v>
      </c>
      <c r="G185" s="8">
        <v>3</v>
      </c>
      <c r="H185" s="6">
        <v>2</v>
      </c>
      <c r="I185" s="6" t="s">
        <v>10</v>
      </c>
      <c r="J185" s="7" t="s">
        <v>10</v>
      </c>
    </row>
    <row r="186" spans="1:10" ht="18.95" customHeight="1" x14ac:dyDescent="0.2">
      <c r="A186" s="1" t="s">
        <v>18</v>
      </c>
      <c r="B186" s="4">
        <f>SUM(C186:J186)</f>
        <v>4</v>
      </c>
      <c r="C186" s="6" t="s">
        <v>10</v>
      </c>
      <c r="D186" s="6" t="s">
        <v>10</v>
      </c>
      <c r="E186" s="6" t="s">
        <v>10</v>
      </c>
      <c r="F186" s="6">
        <v>2</v>
      </c>
      <c r="G186" s="6" t="s">
        <v>10</v>
      </c>
      <c r="H186" s="6">
        <v>2</v>
      </c>
      <c r="I186" s="6" t="s">
        <v>10</v>
      </c>
      <c r="J186" s="7" t="s">
        <v>10</v>
      </c>
    </row>
    <row r="187" spans="1:10" ht="18.95" customHeight="1" x14ac:dyDescent="0.25">
      <c r="A187" s="20" t="s">
        <v>26</v>
      </c>
      <c r="B187" s="4">
        <f>SUM(B188:B189)</f>
        <v>80</v>
      </c>
      <c r="C187" s="26" t="s">
        <v>10</v>
      </c>
      <c r="D187" s="26" t="s">
        <v>10</v>
      </c>
      <c r="E187" s="4">
        <f>SUM(E188:E189)</f>
        <v>6</v>
      </c>
      <c r="F187" s="4">
        <f t="shared" ref="F187:I187" si="50">SUM(F188:F189)</f>
        <v>18</v>
      </c>
      <c r="G187" s="4">
        <f t="shared" si="50"/>
        <v>27</v>
      </c>
      <c r="H187" s="4">
        <f t="shared" si="50"/>
        <v>16</v>
      </c>
      <c r="I187" s="4">
        <f t="shared" si="50"/>
        <v>13</v>
      </c>
      <c r="J187" s="27" t="s">
        <v>10</v>
      </c>
    </row>
    <row r="188" spans="1:10" ht="18.95" customHeight="1" x14ac:dyDescent="0.2">
      <c r="A188" s="1" t="s">
        <v>18</v>
      </c>
      <c r="B188" s="4">
        <f>SUM(C188:J188)</f>
        <v>73</v>
      </c>
      <c r="C188" s="6" t="s">
        <v>10</v>
      </c>
      <c r="D188" s="6" t="s">
        <v>10</v>
      </c>
      <c r="E188" s="8">
        <v>4</v>
      </c>
      <c r="F188" s="8">
        <v>17</v>
      </c>
      <c r="G188" s="8">
        <v>27</v>
      </c>
      <c r="H188" s="8">
        <v>14</v>
      </c>
      <c r="I188" s="8">
        <v>11</v>
      </c>
      <c r="J188" s="7" t="s">
        <v>10</v>
      </c>
    </row>
    <row r="189" spans="1:10" ht="18.95" customHeight="1" x14ac:dyDescent="0.2">
      <c r="A189" s="1" t="s">
        <v>41</v>
      </c>
      <c r="B189" s="4">
        <f>SUM(C189:J189)</f>
        <v>7</v>
      </c>
      <c r="C189" s="6" t="s">
        <v>10</v>
      </c>
      <c r="D189" s="6" t="s">
        <v>10</v>
      </c>
      <c r="E189" s="6">
        <v>2</v>
      </c>
      <c r="F189" s="6">
        <v>1</v>
      </c>
      <c r="G189" s="6" t="s">
        <v>10</v>
      </c>
      <c r="H189" s="8">
        <v>2</v>
      </c>
      <c r="I189" s="6">
        <v>2</v>
      </c>
      <c r="J189" s="7" t="s">
        <v>10</v>
      </c>
    </row>
    <row r="190" spans="1:10" ht="18.95" customHeight="1" x14ac:dyDescent="0.2">
      <c r="A190" s="20" t="s">
        <v>11</v>
      </c>
      <c r="B190" s="4"/>
      <c r="C190" s="8"/>
      <c r="D190" s="8"/>
      <c r="E190" s="8"/>
      <c r="F190" s="8"/>
      <c r="G190" s="8"/>
      <c r="H190" s="8"/>
      <c r="I190" s="8"/>
      <c r="J190" s="9"/>
    </row>
    <row r="191" spans="1:10" ht="18.95" customHeight="1" x14ac:dyDescent="0.25">
      <c r="A191" s="20" t="s">
        <v>34</v>
      </c>
      <c r="B191" s="4">
        <f>SUM(B192,B201,B202,B198)</f>
        <v>350</v>
      </c>
      <c r="C191" s="26" t="s">
        <v>10</v>
      </c>
      <c r="D191" s="26" t="s">
        <v>10</v>
      </c>
      <c r="E191" s="4">
        <f>SUM(E192,E201,E202,E198)</f>
        <v>108</v>
      </c>
      <c r="F191" s="4">
        <f>SUM(F192,F201,F202,F198)</f>
        <v>138</v>
      </c>
      <c r="G191" s="4">
        <f>SUM(G192,G201,G202,G198)</f>
        <v>63</v>
      </c>
      <c r="H191" s="4">
        <f>SUM(H192,H202,H198)</f>
        <v>31</v>
      </c>
      <c r="I191" s="4">
        <f>SUM(I192,I201,I202,I198)</f>
        <v>4</v>
      </c>
      <c r="J191" s="19">
        <f>SUM(J192,J201,J202,J198)</f>
        <v>6</v>
      </c>
    </row>
    <row r="192" spans="1:10" ht="18.95" customHeight="1" x14ac:dyDescent="0.25">
      <c r="A192" s="20" t="s">
        <v>13</v>
      </c>
      <c r="B192" s="4">
        <f>SUM(B193:B197)</f>
        <v>324</v>
      </c>
      <c r="C192" s="26" t="s">
        <v>10</v>
      </c>
      <c r="D192" s="26" t="s">
        <v>10</v>
      </c>
      <c r="E192" s="4">
        <f t="shared" ref="E192:J192" si="51">SUM(E193:E197)</f>
        <v>95</v>
      </c>
      <c r="F192" s="4">
        <f t="shared" si="51"/>
        <v>129</v>
      </c>
      <c r="G192" s="4">
        <f t="shared" si="51"/>
        <v>62</v>
      </c>
      <c r="H192" s="4">
        <f t="shared" si="51"/>
        <v>30</v>
      </c>
      <c r="I192" s="4">
        <f t="shared" si="51"/>
        <v>4</v>
      </c>
      <c r="J192" s="19">
        <f t="shared" si="51"/>
        <v>4</v>
      </c>
    </row>
    <row r="193" spans="1:10" ht="18.95" customHeight="1" x14ac:dyDescent="0.2">
      <c r="A193" s="1" t="s">
        <v>14</v>
      </c>
      <c r="B193" s="4">
        <f>SUM(C193:J193)</f>
        <v>12</v>
      </c>
      <c r="C193" s="6" t="s">
        <v>10</v>
      </c>
      <c r="D193" s="6" t="s">
        <v>10</v>
      </c>
      <c r="E193" s="8">
        <v>5</v>
      </c>
      <c r="F193" s="8">
        <v>1</v>
      </c>
      <c r="G193" s="8">
        <v>4</v>
      </c>
      <c r="H193" s="8">
        <v>1</v>
      </c>
      <c r="I193" s="6">
        <v>1</v>
      </c>
      <c r="J193" s="7" t="s">
        <v>10</v>
      </c>
    </row>
    <row r="194" spans="1:10" ht="18.95" customHeight="1" x14ac:dyDescent="0.2">
      <c r="A194" s="1" t="s">
        <v>16</v>
      </c>
      <c r="B194" s="4">
        <f>SUM(C194:J194)</f>
        <v>7</v>
      </c>
      <c r="C194" s="6" t="s">
        <v>10</v>
      </c>
      <c r="D194" s="6" t="s">
        <v>10</v>
      </c>
      <c r="E194" s="8">
        <v>1</v>
      </c>
      <c r="F194" s="8">
        <v>2</v>
      </c>
      <c r="G194" s="8">
        <v>1</v>
      </c>
      <c r="H194" s="8">
        <v>2</v>
      </c>
      <c r="I194" s="6">
        <v>1</v>
      </c>
      <c r="J194" s="7" t="s">
        <v>10</v>
      </c>
    </row>
    <row r="195" spans="1:10" ht="18.95" customHeight="1" x14ac:dyDescent="0.2">
      <c r="A195" s="1" t="s">
        <v>17</v>
      </c>
      <c r="B195" s="4">
        <f>SUM(C195:J195)</f>
        <v>37</v>
      </c>
      <c r="C195" s="6" t="s">
        <v>10</v>
      </c>
      <c r="D195" s="6" t="s">
        <v>10</v>
      </c>
      <c r="E195" s="8">
        <v>9</v>
      </c>
      <c r="F195" s="8">
        <v>10</v>
      </c>
      <c r="G195" s="8">
        <v>8</v>
      </c>
      <c r="H195" s="8">
        <v>8</v>
      </c>
      <c r="I195" s="6">
        <v>2</v>
      </c>
      <c r="J195" s="7" t="s">
        <v>10</v>
      </c>
    </row>
    <row r="196" spans="1:10" ht="18.95" customHeight="1" x14ac:dyDescent="0.2">
      <c r="A196" s="11" t="s">
        <v>18</v>
      </c>
      <c r="B196" s="4">
        <f>SUM(C196:J196)</f>
        <v>2</v>
      </c>
      <c r="C196" s="6" t="s">
        <v>10</v>
      </c>
      <c r="D196" s="6" t="s">
        <v>10</v>
      </c>
      <c r="E196" s="6" t="s">
        <v>10</v>
      </c>
      <c r="F196" s="6" t="s">
        <v>10</v>
      </c>
      <c r="G196" s="8">
        <v>2</v>
      </c>
      <c r="H196" s="6" t="s">
        <v>10</v>
      </c>
      <c r="I196" s="6" t="s">
        <v>10</v>
      </c>
      <c r="J196" s="7" t="s">
        <v>10</v>
      </c>
    </row>
    <row r="197" spans="1:10" ht="18.95" customHeight="1" x14ac:dyDescent="0.2">
      <c r="A197" s="11" t="s">
        <v>41</v>
      </c>
      <c r="B197" s="4">
        <f>SUM(C197:J197)</f>
        <v>266</v>
      </c>
      <c r="C197" s="6" t="s">
        <v>10</v>
      </c>
      <c r="D197" s="6" t="s">
        <v>10</v>
      </c>
      <c r="E197" s="8">
        <v>80</v>
      </c>
      <c r="F197" s="6">
        <v>116</v>
      </c>
      <c r="G197" s="6">
        <v>47</v>
      </c>
      <c r="H197" s="8">
        <v>19</v>
      </c>
      <c r="I197" s="6" t="s">
        <v>10</v>
      </c>
      <c r="J197" s="7">
        <v>4</v>
      </c>
    </row>
    <row r="198" spans="1:10" ht="18.95" customHeight="1" x14ac:dyDescent="0.25">
      <c r="A198" s="16" t="s">
        <v>20</v>
      </c>
      <c r="B198" s="4">
        <f>SUM(B199:B200)</f>
        <v>2</v>
      </c>
      <c r="C198" s="26" t="s">
        <v>10</v>
      </c>
      <c r="D198" s="26" t="s">
        <v>10</v>
      </c>
      <c r="E198" s="4">
        <f>SUM(E199:E200)</f>
        <v>1</v>
      </c>
      <c r="F198" s="26" t="s">
        <v>10</v>
      </c>
      <c r="G198" s="26" t="s">
        <v>10</v>
      </c>
      <c r="H198" s="4">
        <f>SUM(H199:H200)</f>
        <v>1</v>
      </c>
      <c r="I198" s="6" t="s">
        <v>10</v>
      </c>
      <c r="J198" s="27" t="s">
        <v>10</v>
      </c>
    </row>
    <row r="199" spans="1:10" ht="18.95" customHeight="1" x14ac:dyDescent="0.2">
      <c r="A199" s="1" t="s">
        <v>21</v>
      </c>
      <c r="B199" s="4">
        <f t="shared" ref="B199:B203" si="52">SUM(C199:J199)</f>
        <v>1</v>
      </c>
      <c r="C199" s="6" t="s">
        <v>10</v>
      </c>
      <c r="D199" s="6" t="s">
        <v>10</v>
      </c>
      <c r="E199" s="6">
        <v>1</v>
      </c>
      <c r="F199" s="6" t="s">
        <v>10</v>
      </c>
      <c r="G199" s="6" t="s">
        <v>10</v>
      </c>
      <c r="H199" s="6" t="s">
        <v>10</v>
      </c>
      <c r="I199" s="6" t="s">
        <v>10</v>
      </c>
      <c r="J199" s="7" t="s">
        <v>10</v>
      </c>
    </row>
    <row r="200" spans="1:10" ht="18.95" customHeight="1" x14ac:dyDescent="0.2">
      <c r="A200" s="1" t="s">
        <v>22</v>
      </c>
      <c r="B200" s="4">
        <f t="shared" si="52"/>
        <v>1</v>
      </c>
      <c r="C200" s="6" t="s">
        <v>10</v>
      </c>
      <c r="D200" s="6" t="s">
        <v>10</v>
      </c>
      <c r="E200" s="6" t="s">
        <v>10</v>
      </c>
      <c r="F200" s="6" t="s">
        <v>10</v>
      </c>
      <c r="G200" s="6" t="s">
        <v>10</v>
      </c>
      <c r="H200" s="8">
        <v>1</v>
      </c>
      <c r="I200" s="6" t="s">
        <v>10</v>
      </c>
      <c r="J200" s="7" t="s">
        <v>10</v>
      </c>
    </row>
    <row r="201" spans="1:10" ht="18.95" customHeight="1" x14ac:dyDescent="0.2">
      <c r="A201" s="31" t="s">
        <v>39</v>
      </c>
      <c r="B201" s="4">
        <f t="shared" si="52"/>
        <v>9</v>
      </c>
      <c r="C201" s="6" t="s">
        <v>10</v>
      </c>
      <c r="D201" s="6" t="s">
        <v>10</v>
      </c>
      <c r="E201" s="6">
        <v>4</v>
      </c>
      <c r="F201" s="6">
        <v>4</v>
      </c>
      <c r="G201" s="6" t="s">
        <v>10</v>
      </c>
      <c r="H201" s="6" t="s">
        <v>10</v>
      </c>
      <c r="I201" s="6" t="s">
        <v>10</v>
      </c>
      <c r="J201" s="7">
        <v>1</v>
      </c>
    </row>
    <row r="202" spans="1:10" ht="18.95" customHeight="1" x14ac:dyDescent="0.2">
      <c r="A202" s="31" t="s">
        <v>38</v>
      </c>
      <c r="B202" s="4">
        <f t="shared" si="52"/>
        <v>15</v>
      </c>
      <c r="C202" s="6" t="s">
        <v>10</v>
      </c>
      <c r="D202" s="6" t="s">
        <v>10</v>
      </c>
      <c r="E202" s="6">
        <v>8</v>
      </c>
      <c r="F202" s="6">
        <v>5</v>
      </c>
      <c r="G202" s="6">
        <v>1</v>
      </c>
      <c r="H202" s="6" t="s">
        <v>10</v>
      </c>
      <c r="I202" s="6" t="s">
        <v>10</v>
      </c>
      <c r="J202" s="7">
        <v>1</v>
      </c>
    </row>
    <row r="203" spans="1:10" ht="18.95" customHeight="1" x14ac:dyDescent="0.2">
      <c r="A203" s="16" t="s">
        <v>27</v>
      </c>
      <c r="B203" s="4">
        <f t="shared" si="52"/>
        <v>5</v>
      </c>
      <c r="C203" s="6" t="s">
        <v>10</v>
      </c>
      <c r="D203" s="6" t="s">
        <v>10</v>
      </c>
      <c r="E203" s="6">
        <v>3</v>
      </c>
      <c r="F203" s="6" t="s">
        <v>10</v>
      </c>
      <c r="G203" s="5">
        <v>1</v>
      </c>
      <c r="H203" s="6" t="s">
        <v>10</v>
      </c>
      <c r="I203" s="6">
        <v>1</v>
      </c>
      <c r="J203" s="7" t="s">
        <v>10</v>
      </c>
    </row>
    <row r="204" spans="1:10" ht="9.75" customHeight="1" x14ac:dyDescent="0.2">
      <c r="A204" s="12"/>
      <c r="B204" s="13"/>
      <c r="C204" s="14"/>
      <c r="D204" s="14"/>
      <c r="E204" s="14"/>
      <c r="F204" s="14"/>
      <c r="G204" s="14"/>
      <c r="H204" s="14"/>
      <c r="I204" s="14"/>
      <c r="J204" s="15"/>
    </row>
    <row r="205" spans="1:10" ht="18.95" customHeight="1" x14ac:dyDescent="0.2">
      <c r="A205" s="17" t="s">
        <v>9</v>
      </c>
    </row>
  </sheetData>
  <mergeCells count="70">
    <mergeCell ref="A87:J87"/>
    <mergeCell ref="A88:J88"/>
    <mergeCell ref="A45:J45"/>
    <mergeCell ref="A1:J1"/>
    <mergeCell ref="A2:J2"/>
    <mergeCell ref="B4:J4"/>
    <mergeCell ref="B5:B8"/>
    <mergeCell ref="C5:J5"/>
    <mergeCell ref="C6:C8"/>
    <mergeCell ref="D6:D8"/>
    <mergeCell ref="E6:E8"/>
    <mergeCell ref="F6:F8"/>
    <mergeCell ref="G6:G8"/>
    <mergeCell ref="H6:H8"/>
    <mergeCell ref="I6:I8"/>
    <mergeCell ref="J6:J8"/>
    <mergeCell ref="B48:B51"/>
    <mergeCell ref="C48:J48"/>
    <mergeCell ref="C49:C51"/>
    <mergeCell ref="D49:D51"/>
    <mergeCell ref="E49:E51"/>
    <mergeCell ref="F49:F51"/>
    <mergeCell ref="G49:G51"/>
    <mergeCell ref="H49:H51"/>
    <mergeCell ref="I49:I51"/>
    <mergeCell ref="J49:J51"/>
    <mergeCell ref="A4:A8"/>
    <mergeCell ref="A90:A94"/>
    <mergeCell ref="B90:J90"/>
    <mergeCell ref="B91:B94"/>
    <mergeCell ref="C91:J91"/>
    <mergeCell ref="C92:C94"/>
    <mergeCell ref="D92:D94"/>
    <mergeCell ref="E92:E94"/>
    <mergeCell ref="F92:F94"/>
    <mergeCell ref="G92:G94"/>
    <mergeCell ref="H92:H94"/>
    <mergeCell ref="I92:I94"/>
    <mergeCell ref="J92:J94"/>
    <mergeCell ref="A44:J44"/>
    <mergeCell ref="A47:A51"/>
    <mergeCell ref="B47:J47"/>
    <mergeCell ref="A130:J130"/>
    <mergeCell ref="A131:J131"/>
    <mergeCell ref="A133:A137"/>
    <mergeCell ref="B133:J133"/>
    <mergeCell ref="B134:B137"/>
    <mergeCell ref="C134:J134"/>
    <mergeCell ref="C135:C137"/>
    <mergeCell ref="D135:D137"/>
    <mergeCell ref="E135:E137"/>
    <mergeCell ref="F135:F137"/>
    <mergeCell ref="G135:G137"/>
    <mergeCell ref="H135:H137"/>
    <mergeCell ref="I135:I137"/>
    <mergeCell ref="J135:J137"/>
    <mergeCell ref="A173:J173"/>
    <mergeCell ref="A174:J174"/>
    <mergeCell ref="A176:A180"/>
    <mergeCell ref="B176:J176"/>
    <mergeCell ref="B177:B180"/>
    <mergeCell ref="C177:J177"/>
    <mergeCell ref="C178:C180"/>
    <mergeCell ref="D178:D180"/>
    <mergeCell ref="E178:E180"/>
    <mergeCell ref="F178:F180"/>
    <mergeCell ref="G178:G180"/>
    <mergeCell ref="H178:H180"/>
    <mergeCell ref="I178:I180"/>
    <mergeCell ref="J178:J180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2019-08-22T15:29:15Z</cp:lastPrinted>
  <dcterms:created xsi:type="dcterms:W3CDTF">2017-11-21T18:43:02Z</dcterms:created>
  <dcterms:modified xsi:type="dcterms:W3CDTF">2020-01-14T15:26:48Z</dcterms:modified>
</cp:coreProperties>
</file>