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MAÍZ 2019 (Corr.)\"/>
    </mc:Choice>
  </mc:AlternateContent>
  <bookViews>
    <workbookView xWindow="3750" yWindow="-135" windowWidth="12525" windowHeight="11760"/>
  </bookViews>
  <sheets>
    <sheet name="312-22" sheetId="1" r:id="rId1"/>
  </sheets>
  <definedNames>
    <definedName name="_Regression_Int" localSheetId="0" hidden="1">1</definedName>
    <definedName name="_xlnm.Print_Area" localSheetId="0">'312-22'!$A$1:$F$45</definedName>
    <definedName name="Imprimir_área_IM" localSheetId="0">'312-22'!$A$1:$F$44</definedName>
  </definedNames>
  <calcPr calcId="152511"/>
</workbook>
</file>

<file path=xl/calcChain.xml><?xml version="1.0" encoding="utf-8"?>
<calcChain xmlns="http://schemas.openxmlformats.org/spreadsheetml/2006/main">
  <c r="F41" i="1" l="1"/>
  <c r="D41" i="1"/>
  <c r="F40" i="1"/>
  <c r="D40" i="1"/>
  <c r="E39" i="1"/>
  <c r="C39" i="1"/>
  <c r="B39" i="1"/>
  <c r="F38" i="1"/>
  <c r="D38" i="1"/>
  <c r="F37" i="1"/>
  <c r="D37" i="1"/>
  <c r="E36" i="1"/>
  <c r="C36" i="1"/>
  <c r="B36" i="1"/>
  <c r="F35" i="1"/>
  <c r="D35" i="1"/>
  <c r="F34" i="1"/>
  <c r="D34" i="1"/>
  <c r="E33" i="1"/>
  <c r="C33" i="1"/>
  <c r="D33" i="1" s="1"/>
  <c r="B33" i="1"/>
  <c r="F32" i="1"/>
  <c r="D32" i="1"/>
  <c r="F31" i="1"/>
  <c r="D31" i="1"/>
  <c r="E30" i="1"/>
  <c r="C30" i="1"/>
  <c r="D30" i="1" s="1"/>
  <c r="B30" i="1"/>
  <c r="F29" i="1"/>
  <c r="D29" i="1"/>
  <c r="F28" i="1"/>
  <c r="D28" i="1"/>
  <c r="E27" i="1"/>
  <c r="C27" i="1"/>
  <c r="B27" i="1"/>
  <c r="F26" i="1"/>
  <c r="D26" i="1"/>
  <c r="F25" i="1"/>
  <c r="D25" i="1"/>
  <c r="E24" i="1"/>
  <c r="C24" i="1"/>
  <c r="B24" i="1"/>
  <c r="F23" i="1"/>
  <c r="D23" i="1"/>
  <c r="F22" i="1"/>
  <c r="D22" i="1"/>
  <c r="E21" i="1"/>
  <c r="C21" i="1"/>
  <c r="B21" i="1"/>
  <c r="F20" i="1"/>
  <c r="D20" i="1"/>
  <c r="F19" i="1"/>
  <c r="D19" i="1"/>
  <c r="E18" i="1"/>
  <c r="C18" i="1"/>
  <c r="B18" i="1"/>
  <c r="F17" i="1"/>
  <c r="D17" i="1"/>
  <c r="F16" i="1"/>
  <c r="D16" i="1"/>
  <c r="E15" i="1"/>
  <c r="C15" i="1"/>
  <c r="B15" i="1"/>
  <c r="F14" i="1"/>
  <c r="D14" i="1"/>
  <c r="F13" i="1"/>
  <c r="D13" i="1"/>
  <c r="E12" i="1"/>
  <c r="C12" i="1"/>
  <c r="B12" i="1"/>
  <c r="D11" i="1"/>
  <c r="D10" i="1"/>
  <c r="F11" i="1"/>
  <c r="F10" i="1"/>
  <c r="E9" i="1"/>
  <c r="C9" i="1"/>
  <c r="B9" i="1"/>
  <c r="E8" i="1"/>
  <c r="E7" i="1"/>
  <c r="C7" i="1"/>
  <c r="C8" i="1"/>
  <c r="B8" i="1"/>
  <c r="B7" i="1"/>
  <c r="F9" i="1" l="1"/>
  <c r="F36" i="1"/>
  <c r="F33" i="1"/>
  <c r="F39" i="1"/>
  <c r="D39" i="1"/>
  <c r="D36" i="1"/>
  <c r="D27" i="1"/>
  <c r="D24" i="1"/>
  <c r="D21" i="1"/>
  <c r="D18" i="1"/>
  <c r="D15" i="1"/>
  <c r="F15" i="1"/>
  <c r="F12" i="1"/>
  <c r="D9" i="1"/>
  <c r="F30" i="1"/>
  <c r="F27" i="1"/>
  <c r="F24" i="1"/>
  <c r="F21" i="1"/>
  <c r="F18" i="1"/>
  <c r="F7" i="1"/>
  <c r="B6" i="1"/>
  <c r="C6" i="1"/>
  <c r="D8" i="1"/>
  <c r="D7" i="1"/>
  <c r="F8" i="1"/>
  <c r="D12" i="1"/>
  <c r="E6" i="1"/>
  <c r="F6" i="1" l="1"/>
  <c r="D6" i="1"/>
</calcChain>
</file>

<file path=xl/sharedStrings.xml><?xml version="1.0" encoding="utf-8"?>
<sst xmlns="http://schemas.openxmlformats.org/spreadsheetml/2006/main" count="50" uniqueCount="28">
  <si>
    <t>Total</t>
  </si>
  <si>
    <t>Cantidad</t>
  </si>
  <si>
    <t>Perdida (1)</t>
  </si>
  <si>
    <t>Maíz</t>
  </si>
  <si>
    <t>0.0 Cuando la cantidad es menor a la mitad de la unidad o fracción decimal adoptada para la expresión del dato.</t>
  </si>
  <si>
    <t>0    Cuando la cantidad es menor a la mitad de la unidad o fracción decimal adoptada para la expresión del dato.</t>
  </si>
  <si>
    <t>Porcentaje</t>
  </si>
  <si>
    <t>(1) Se refiere a la superficie que germinó y no se cosechó y a la que no germinó y no se resembró.</t>
  </si>
  <si>
    <t>Provincia, comarca indígena y tipo de finca</t>
  </si>
  <si>
    <t>Cuadro 22.  SUPERFICIE SEMBRADA, PERDIDA, COSECHA Y RENDIMIENTO DE MAÍZ EN LA  REPÚBLICA, SEGÚN PROVINCIA, COMARCA INDÍGENA Y TIPO DE FINCA:  AÑO AGRÍCOLA 2018/19</t>
  </si>
  <si>
    <t xml:space="preserve">      Fincas pequeñas</t>
  </si>
  <si>
    <t xml:space="preserve">      Fincas grandes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</si>
  <si>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</si>
  <si>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</si>
  <si>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</si>
  <si>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</si>
  <si>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</si>
  <si>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</si>
  <si>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</si>
  <si>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</si>
  <si>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</si>
  <si>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</si>
  <si>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</si>
  <si>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TOTAL</t>
  </si>
  <si>
    <t>Superficie (en hectáreas)</t>
  </si>
  <si>
    <t>Rendimiento por hectárea cosechada (en quintales en grano seco)</t>
  </si>
  <si>
    <t>Cosecha (en quintales en  grano seco)</t>
  </si>
  <si>
    <t>NOTA: Las fincas grandes incluyen los productores  grandes, empresas y organizaciones comunales.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</si>
</sst>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;\-#,##0.0"/>
  </numFmts>
  <fonts count="8" x14ac:knownFonts="1">
    <font>
      <sz val="12"/>
      <name val="Courier"/>
    </font>
    <font>
      <sz val="10"/>
      <name val="Arial"/>
      <family val="2"/>
    </font>
    <font>
      <b/>
      <sz val="10"/>
      <name val="Arial"/>
      <family val="2"/>
    </font>
    <font>
      <sz val="10"/>
      <color indexed="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Courier"/>
      <family val="3"/>
    </font>
    <font>
      <sz val="10"/>
      <color indexed="22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Border="1" applyProtection="1"/>
    <xf numFmtId="37" fontId="3" fillId="0" borderId="0" xfId="0" applyNumberFormat="1" applyFont="1" applyBorder="1" applyAlignment="1" applyProtection="1">
      <alignment vertical="top"/>
    </xf>
    <xf numFmtId="0" fontId="3" fillId="0" borderId="0" xfId="0" applyFont="1" applyBorder="1" applyAlignment="1" applyProtection="1">
      <alignment vertical="top"/>
    </xf>
    <xf numFmtId="3" fontId="3" fillId="0" borderId="0" xfId="0" applyNumberFormat="1" applyFont="1" applyBorder="1" applyAlignment="1" applyProtection="1">
      <alignment vertical="top"/>
    </xf>
    <xf numFmtId="0" fontId="1" fillId="0" borderId="4" xfId="0" applyFont="1" applyBorder="1" applyAlignment="1" applyProtection="1">
      <alignment horizontal="left" vertical="center"/>
    </xf>
    <xf numFmtId="3" fontId="4" fillId="0" borderId="5" xfId="0" applyNumberFormat="1" applyFont="1" applyFill="1" applyBorder="1" applyAlignment="1" applyProtection="1">
      <alignment vertical="center"/>
    </xf>
    <xf numFmtId="164" fontId="4" fillId="0" borderId="6" xfId="0" applyNumberFormat="1" applyFont="1" applyFill="1" applyBorder="1" applyAlignment="1" applyProtection="1">
      <alignment horizontal="right" vertical="center"/>
    </xf>
    <xf numFmtId="3" fontId="2" fillId="0" borderId="5" xfId="0" applyNumberFormat="1" applyFont="1" applyBorder="1" applyAlignment="1" applyProtection="1">
      <alignment vertical="center"/>
    </xf>
    <xf numFmtId="164" fontId="2" fillId="0" borderId="5" xfId="0" applyNumberFormat="1" applyFont="1" applyBorder="1" applyAlignment="1" applyProtection="1">
      <alignment horizontal="right" vertical="center"/>
    </xf>
    <xf numFmtId="164" fontId="2" fillId="0" borderId="6" xfId="0" applyNumberFormat="1" applyFont="1" applyBorder="1" applyAlignment="1" applyProtection="1">
      <alignment horizontal="right" vertical="center"/>
    </xf>
    <xf numFmtId="1" fontId="1" fillId="0" borderId="6" xfId="0" applyNumberFormat="1" applyFont="1" applyFill="1" applyBorder="1" applyAlignment="1" applyProtection="1">
      <alignment horizontal="right" vertical="center"/>
      <protection locked="0"/>
    </xf>
    <xf numFmtId="1" fontId="4" fillId="0" borderId="6" xfId="0" applyNumberFormat="1" applyFont="1" applyFill="1" applyBorder="1" applyAlignment="1" applyProtection="1">
      <alignment horizontal="right" vertical="center"/>
      <protection locked="0"/>
    </xf>
    <xf numFmtId="164" fontId="1" fillId="0" borderId="5" xfId="0" applyNumberFormat="1" applyFont="1" applyBorder="1" applyAlignment="1" applyProtection="1">
      <alignment horizontal="right" vertical="center"/>
    </xf>
    <xf numFmtId="3" fontId="4" fillId="0" borderId="6" xfId="0" applyNumberFormat="1" applyFont="1" applyFill="1" applyBorder="1" applyAlignment="1" applyProtection="1">
      <alignment horizontal="right" vertical="center"/>
      <protection locked="0"/>
    </xf>
    <xf numFmtId="164" fontId="1" fillId="0" borderId="6" xfId="0" applyNumberFormat="1" applyFont="1" applyBorder="1" applyAlignment="1" applyProtection="1">
      <alignment horizontal="right" vertical="center"/>
    </xf>
    <xf numFmtId="3" fontId="1" fillId="0" borderId="6" xfId="0" applyNumberFormat="1" applyFont="1" applyFill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left" vertical="center"/>
    </xf>
    <xf numFmtId="165" fontId="1" fillId="0" borderId="0" xfId="0" applyNumberFormat="1" applyFont="1" applyBorder="1" applyAlignment="1" applyProtection="1">
      <alignment vertical="top"/>
    </xf>
    <xf numFmtId="0" fontId="1" fillId="0" borderId="0" xfId="0" applyFont="1" applyProtection="1"/>
    <xf numFmtId="3" fontId="1" fillId="0" borderId="0" xfId="0" applyNumberFormat="1" applyFont="1" applyProtection="1"/>
    <xf numFmtId="3" fontId="1" fillId="0" borderId="0" xfId="0" applyNumberFormat="1" applyFont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horizontal="center" vertical="center" wrapText="1"/>
    </xf>
    <xf numFmtId="3" fontId="5" fillId="0" borderId="5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vertical="top"/>
    </xf>
    <xf numFmtId="37" fontId="1" fillId="0" borderId="0" xfId="0" applyNumberFormat="1" applyFont="1" applyAlignment="1" applyProtection="1">
      <alignment vertical="top"/>
    </xf>
    <xf numFmtId="3" fontId="4" fillId="0" borderId="9" xfId="0" applyNumberFormat="1" applyFont="1" applyFill="1" applyBorder="1" applyAlignment="1" applyProtection="1">
      <alignment horizontal="right" vertical="center"/>
      <protection locked="0"/>
    </xf>
    <xf numFmtId="164" fontId="1" fillId="0" borderId="8" xfId="0" applyNumberFormat="1" applyFont="1" applyBorder="1" applyAlignment="1" applyProtection="1">
      <alignment horizontal="right" vertical="center"/>
    </xf>
    <xf numFmtId="164" fontId="1" fillId="0" borderId="9" xfId="0" applyNumberFormat="1" applyFont="1" applyBorder="1" applyAlignment="1" applyProtection="1">
      <alignment horizontal="right" vertical="center"/>
    </xf>
    <xf numFmtId="3" fontId="5" fillId="2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/>
    <xf numFmtId="3" fontId="1" fillId="0" borderId="0" xfId="0" applyNumberFormat="1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Fill="1" applyAlignment="1" applyProtection="1">
      <alignment horizontal="left"/>
    </xf>
    <xf numFmtId="3" fontId="1" fillId="0" borderId="5" xfId="0" applyNumberFormat="1" applyFont="1" applyBorder="1"/>
    <xf numFmtId="0" fontId="1" fillId="0" borderId="0" xfId="0" applyFont="1" applyAlignment="1" applyProtection="1"/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Continuous" vertical="top" wrapText="1"/>
    </xf>
    <xf numFmtId="0" fontId="5" fillId="2" borderId="1" xfId="0" applyFont="1" applyFill="1" applyBorder="1" applyAlignment="1" applyProtection="1">
      <alignment horizontal="centerContinuous" vertical="center" wrapText="1"/>
    </xf>
    <xf numFmtId="0" fontId="5" fillId="2" borderId="10" xfId="0" applyFont="1" applyFill="1" applyBorder="1" applyAlignment="1" applyProtection="1">
      <alignment horizontal="centerContinuous" vertical="center" wrapText="1"/>
    </xf>
    <xf numFmtId="3" fontId="5" fillId="2" borderId="1" xfId="0" applyNumberFormat="1" applyFont="1" applyFill="1" applyBorder="1" applyAlignment="1" applyProtection="1">
      <alignment horizontal="centerContinuous" vertical="center" wrapText="1"/>
    </xf>
    <xf numFmtId="3" fontId="6" fillId="2" borderId="10" xfId="0" applyNumberFormat="1" applyFont="1" applyFill="1" applyBorder="1" applyAlignment="1" applyProtection="1">
      <alignment horizontal="centerContinuous" vertical="center" wrapText="1"/>
    </xf>
    <xf numFmtId="3" fontId="6" fillId="2" borderId="3" xfId="0" applyNumberFormat="1" applyFont="1" applyFill="1" applyBorder="1" applyAlignment="1" applyProtection="1">
      <alignment horizontal="centerContinuous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3" fontId="5" fillId="2" borderId="2" xfId="0" applyNumberFormat="1" applyFont="1" applyFill="1" applyBorder="1" applyAlignment="1" applyProtection="1">
      <alignment horizontal="center" vertical="center" wrapText="1"/>
    </xf>
    <xf numFmtId="3" fontId="6" fillId="2" borderId="5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6" fillId="2" borderId="6" xfId="0" applyNumberFormat="1" applyFont="1" applyFill="1" applyBorder="1" applyAlignment="1" applyProtection="1">
      <alignment horizontal="center" vertical="center" wrapText="1"/>
    </xf>
    <xf numFmtId="3" fontId="6" fillId="2" borderId="9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center" wrapText="1"/>
    </xf>
    <xf numFmtId="3" fontId="7" fillId="0" borderId="0" xfId="0" applyNumberFormat="1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O45"/>
  <sheetViews>
    <sheetView showGridLines="0" tabSelected="1" zoomScaleNormal="100" workbookViewId="0">
      <selection activeCell="B4" sqref="B4:B5"/>
    </sheetView>
  </sheetViews>
  <sheetFormatPr baseColWidth="10" defaultColWidth="9.77734375" defaultRowHeight="15" customHeight="1" x14ac:dyDescent="0.2"/>
  <cols>
    <col min="1" max="1" width="20.44140625" style="19" customWidth="1"/>
    <col min="2" max="4" width="11.5546875" style="20" customWidth="1"/>
    <col min="5" max="5" width="11.77734375" style="20" customWidth="1"/>
    <col min="6" max="6" width="14.109375" style="21" customWidth="1"/>
    <col min="7" max="7" width="10.77734375" style="19" customWidth="1"/>
    <col min="8" max="8" width="1.77734375" style="19" customWidth="1"/>
    <col min="9" max="9" width="9.77734375" style="19"/>
    <col min="10" max="10" width="9.88671875" style="19" customWidth="1"/>
    <col min="11" max="11" width="9.77734375" style="19"/>
    <col min="12" max="12" width="9.44140625" style="19" customWidth="1"/>
    <col min="13" max="13" width="9.77734375" style="19"/>
    <col min="14" max="14" width="1.77734375" style="19" customWidth="1"/>
    <col min="15" max="16384" width="9.77734375" style="19"/>
  </cols>
  <sheetData>
    <row r="1" spans="1:15" s="24" customFormat="1" ht="60" customHeight="1" x14ac:dyDescent="0.2">
      <c r="A1" s="38" t="s">
        <v>9</v>
      </c>
      <c r="B1" s="38"/>
      <c r="C1" s="38"/>
      <c r="D1" s="38"/>
      <c r="E1" s="38"/>
      <c r="F1" s="38"/>
      <c r="G1" s="3"/>
      <c r="H1" s="3"/>
      <c r="I1" s="3"/>
      <c r="J1" s="3"/>
      <c r="K1" s="3"/>
      <c r="L1" s="3"/>
      <c r="M1" s="3"/>
      <c r="N1" s="3"/>
      <c r="O1" s="3"/>
    </row>
    <row r="2" spans="1:15" ht="26.1" customHeight="1" x14ac:dyDescent="0.2">
      <c r="A2" s="44" t="s">
        <v>8</v>
      </c>
      <c r="B2" s="39" t="s">
        <v>3</v>
      </c>
      <c r="C2" s="40"/>
      <c r="D2" s="40"/>
      <c r="E2" s="40"/>
      <c r="F2" s="40"/>
      <c r="G2" s="1"/>
      <c r="H2" s="1"/>
      <c r="I2" s="53"/>
      <c r="J2" s="53"/>
      <c r="K2" s="53"/>
      <c r="L2" s="53"/>
      <c r="M2" s="53"/>
      <c r="N2" s="1"/>
      <c r="O2" s="1"/>
    </row>
    <row r="3" spans="1:15" ht="26.1" customHeight="1" x14ac:dyDescent="0.2">
      <c r="A3" s="45"/>
      <c r="B3" s="41" t="s">
        <v>24</v>
      </c>
      <c r="C3" s="42"/>
      <c r="D3" s="43"/>
      <c r="E3" s="47" t="s">
        <v>26</v>
      </c>
      <c r="F3" s="50" t="s">
        <v>25</v>
      </c>
      <c r="G3" s="1"/>
      <c r="H3" s="1"/>
      <c r="I3" s="54"/>
      <c r="J3" s="55"/>
      <c r="K3" s="55"/>
      <c r="L3" s="54"/>
      <c r="M3" s="54"/>
      <c r="N3" s="1"/>
      <c r="O3" s="1"/>
    </row>
    <row r="4" spans="1:15" ht="26.1" customHeight="1" x14ac:dyDescent="0.2">
      <c r="A4" s="45"/>
      <c r="B4" s="47" t="s">
        <v>0</v>
      </c>
      <c r="C4" s="41" t="s">
        <v>2</v>
      </c>
      <c r="D4" s="42"/>
      <c r="E4" s="48"/>
      <c r="F4" s="51"/>
      <c r="G4" s="1"/>
      <c r="H4" s="1"/>
      <c r="I4" s="54"/>
      <c r="J4" s="54"/>
      <c r="K4" s="55"/>
      <c r="L4" s="55"/>
      <c r="M4" s="55"/>
      <c r="N4" s="1"/>
      <c r="O4" s="1"/>
    </row>
    <row r="5" spans="1:15" ht="26.1" customHeight="1" x14ac:dyDescent="0.2">
      <c r="A5" s="46"/>
      <c r="B5" s="49"/>
      <c r="C5" s="29" t="s">
        <v>1</v>
      </c>
      <c r="D5" s="29" t="s">
        <v>6</v>
      </c>
      <c r="E5" s="49"/>
      <c r="F5" s="52"/>
      <c r="G5" s="1"/>
      <c r="H5" s="1"/>
      <c r="I5" s="55"/>
      <c r="J5" s="22"/>
      <c r="K5" s="22"/>
      <c r="L5" s="55"/>
      <c r="M5" s="55"/>
      <c r="N5" s="1"/>
      <c r="O5" s="1"/>
    </row>
    <row r="6" spans="1:15" s="24" customFormat="1" ht="17.45" customHeight="1" x14ac:dyDescent="0.2">
      <c r="A6" s="37" t="s">
        <v>23</v>
      </c>
      <c r="B6" s="23">
        <f t="shared" ref="B6:C8" si="0">B9+B12+B15+B18+B21+B24+B27+B30+B33+B36+B39</f>
        <v>52480</v>
      </c>
      <c r="C6" s="23">
        <f t="shared" si="0"/>
        <v>4060</v>
      </c>
      <c r="D6" s="9">
        <f>(C6/B6)*100</f>
        <v>7.7362804878048781</v>
      </c>
      <c r="E6" s="23">
        <f>E9+E12+E15+E18+E21+E24+E27+E30+E33+E36+E39</f>
        <v>2451200</v>
      </c>
      <c r="F6" s="10">
        <f>E6/(B6-C6)</f>
        <v>50.623709211069809</v>
      </c>
      <c r="G6" s="18"/>
      <c r="H6" s="2"/>
      <c r="I6" s="2"/>
      <c r="J6" s="2"/>
      <c r="K6" s="2"/>
      <c r="L6" s="2"/>
      <c r="M6" s="2"/>
      <c r="N6" s="2"/>
      <c r="O6" s="2"/>
    </row>
    <row r="7" spans="1:15" s="24" customFormat="1" ht="17.45" customHeight="1" x14ac:dyDescent="0.2">
      <c r="A7" s="5" t="s">
        <v>10</v>
      </c>
      <c r="B7" s="6">
        <f t="shared" si="0"/>
        <v>30250</v>
      </c>
      <c r="C7" s="6">
        <f t="shared" si="0"/>
        <v>3500</v>
      </c>
      <c r="D7" s="13">
        <f t="shared" ref="D7:D8" si="1">(C7/B7)*100</f>
        <v>11.570247933884298</v>
      </c>
      <c r="E7" s="6">
        <f>E10+E13+E16+E19+E22+E25+E28+E31+E34+E37+E40</f>
        <v>695400</v>
      </c>
      <c r="F7" s="15">
        <f t="shared" ref="F7:F8" si="2">E7/(B7-C7)</f>
        <v>25.996261682242991</v>
      </c>
      <c r="G7" s="18"/>
      <c r="H7" s="3"/>
      <c r="I7" s="3"/>
      <c r="J7" s="4"/>
      <c r="K7" s="3"/>
      <c r="L7" s="4"/>
      <c r="M7" s="3"/>
      <c r="N7" s="3"/>
      <c r="O7" s="3"/>
    </row>
    <row r="8" spans="1:15" s="24" customFormat="1" ht="17.45" customHeight="1" x14ac:dyDescent="0.2">
      <c r="A8" s="5" t="s">
        <v>11</v>
      </c>
      <c r="B8" s="6">
        <f t="shared" si="0"/>
        <v>22230</v>
      </c>
      <c r="C8" s="6">
        <f t="shared" si="0"/>
        <v>560</v>
      </c>
      <c r="D8" s="13">
        <f t="shared" si="1"/>
        <v>2.5191183085919926</v>
      </c>
      <c r="E8" s="6">
        <f>E11+E14+E17+E20+E23+E26+E29+E32+E35+E38+E41</f>
        <v>1755800</v>
      </c>
      <c r="F8" s="7">
        <f t="shared" si="2"/>
        <v>81.024457775726816</v>
      </c>
      <c r="G8" s="18"/>
      <c r="H8" s="3"/>
      <c r="I8" s="3"/>
      <c r="J8" s="4"/>
      <c r="K8" s="3"/>
      <c r="L8" s="4"/>
      <c r="M8" s="3"/>
      <c r="N8" s="3"/>
      <c r="O8" s="3"/>
    </row>
    <row r="9" spans="1:15" s="24" customFormat="1" ht="17.45" customHeight="1" x14ac:dyDescent="0.2">
      <c r="A9" s="36" t="s">
        <v>12</v>
      </c>
      <c r="B9" s="8">
        <f>B10+B11</f>
        <v>410</v>
      </c>
      <c r="C9" s="8">
        <f>C10+C11</f>
        <v>140</v>
      </c>
      <c r="D9" s="9">
        <f>(C9/B9)*100</f>
        <v>34.146341463414636</v>
      </c>
      <c r="E9" s="8">
        <f>E10+E11</f>
        <v>7300</v>
      </c>
      <c r="F9" s="10">
        <f>E9/(B9-C9)</f>
        <v>27.037037037037038</v>
      </c>
      <c r="G9" s="18"/>
      <c r="H9" s="2"/>
      <c r="I9" s="2"/>
      <c r="J9" s="2"/>
      <c r="K9" s="2"/>
      <c r="L9" s="2"/>
      <c r="M9" s="2"/>
      <c r="N9" s="2"/>
      <c r="O9" s="2"/>
    </row>
    <row r="10" spans="1:15" s="24" customFormat="1" ht="17.45" customHeight="1" x14ac:dyDescent="0.2">
      <c r="A10" s="5" t="s">
        <v>10</v>
      </c>
      <c r="B10" s="11">
        <v>390</v>
      </c>
      <c r="C10" s="12">
        <v>140</v>
      </c>
      <c r="D10" s="13">
        <f t="shared" ref="D10:D11" si="3">(C10/B10)*100</f>
        <v>35.897435897435898</v>
      </c>
      <c r="E10" s="14">
        <v>7000</v>
      </c>
      <c r="F10" s="15">
        <f t="shared" ref="F10:F11" si="4">E10/(B10-C10)</f>
        <v>28</v>
      </c>
      <c r="G10" s="18"/>
      <c r="H10" s="2"/>
      <c r="I10" s="2"/>
      <c r="J10" s="2"/>
      <c r="K10" s="2"/>
      <c r="L10" s="2"/>
      <c r="M10" s="2"/>
      <c r="N10" s="2"/>
      <c r="O10" s="2"/>
    </row>
    <row r="11" spans="1:15" s="24" customFormat="1" ht="17.45" customHeight="1" x14ac:dyDescent="0.2">
      <c r="A11" s="5" t="s">
        <v>11</v>
      </c>
      <c r="B11" s="11">
        <v>20</v>
      </c>
      <c r="C11" s="12">
        <v>0</v>
      </c>
      <c r="D11" s="13">
        <f t="shared" si="3"/>
        <v>0</v>
      </c>
      <c r="E11" s="14">
        <v>300</v>
      </c>
      <c r="F11" s="15">
        <f t="shared" si="4"/>
        <v>15</v>
      </c>
      <c r="G11" s="18"/>
      <c r="H11" s="2"/>
      <c r="I11" s="2"/>
      <c r="J11" s="2"/>
      <c r="K11" s="2"/>
      <c r="L11" s="2"/>
      <c r="M11" s="2"/>
      <c r="N11" s="2"/>
      <c r="O11" s="2"/>
    </row>
    <row r="12" spans="1:15" s="24" customFormat="1" ht="17.45" customHeight="1" x14ac:dyDescent="0.2">
      <c r="A12" s="36" t="s">
        <v>13</v>
      </c>
      <c r="B12" s="8">
        <f>B13+B14</f>
        <v>3400</v>
      </c>
      <c r="C12" s="8">
        <f>C13+C14</f>
        <v>520</v>
      </c>
      <c r="D12" s="9">
        <f>(C12/B12)*100</f>
        <v>15.294117647058824</v>
      </c>
      <c r="E12" s="8">
        <f>E13+E14</f>
        <v>54600</v>
      </c>
      <c r="F12" s="10">
        <f>E12/(B12-C12)</f>
        <v>18.958333333333332</v>
      </c>
      <c r="G12" s="18"/>
      <c r="H12" s="2"/>
      <c r="I12" s="2"/>
      <c r="J12" s="2"/>
      <c r="K12" s="2"/>
      <c r="L12" s="2"/>
      <c r="M12" s="2"/>
      <c r="N12" s="2"/>
      <c r="O12" s="2"/>
    </row>
    <row r="13" spans="1:15" s="24" customFormat="1" ht="17.45" customHeight="1" x14ac:dyDescent="0.2">
      <c r="A13" s="5" t="s">
        <v>10</v>
      </c>
      <c r="B13" s="16">
        <v>3140</v>
      </c>
      <c r="C13" s="14">
        <v>510</v>
      </c>
      <c r="D13" s="13">
        <f t="shared" ref="D13:D14" si="5">(C13/B13)*100</f>
        <v>16.242038216560509</v>
      </c>
      <c r="E13" s="14">
        <v>47600</v>
      </c>
      <c r="F13" s="15">
        <f t="shared" ref="F13:F14" si="6">E13/(B13-C13)</f>
        <v>18.098859315589355</v>
      </c>
      <c r="G13" s="18"/>
      <c r="H13" s="2"/>
      <c r="I13" s="2"/>
      <c r="J13" s="2"/>
      <c r="K13" s="2"/>
      <c r="L13" s="2"/>
      <c r="M13" s="2"/>
      <c r="N13" s="2"/>
      <c r="O13" s="2"/>
    </row>
    <row r="14" spans="1:15" s="24" customFormat="1" ht="17.45" customHeight="1" x14ac:dyDescent="0.2">
      <c r="A14" s="5" t="s">
        <v>11</v>
      </c>
      <c r="B14" s="14">
        <v>260</v>
      </c>
      <c r="C14" s="14">
        <v>10</v>
      </c>
      <c r="D14" s="13">
        <f t="shared" si="5"/>
        <v>3.8461538461538463</v>
      </c>
      <c r="E14" s="14">
        <v>7000</v>
      </c>
      <c r="F14" s="15">
        <f t="shared" si="6"/>
        <v>28</v>
      </c>
      <c r="G14" s="18"/>
      <c r="H14" s="2"/>
      <c r="I14" s="2"/>
      <c r="J14" s="2"/>
      <c r="K14" s="2"/>
      <c r="L14" s="2"/>
      <c r="M14" s="2"/>
      <c r="N14" s="2"/>
      <c r="O14" s="2"/>
    </row>
    <row r="15" spans="1:15" s="24" customFormat="1" ht="17.45" customHeight="1" x14ac:dyDescent="0.2">
      <c r="A15" s="36" t="s">
        <v>14</v>
      </c>
      <c r="B15" s="8">
        <f>B16+B17</f>
        <v>540</v>
      </c>
      <c r="C15" s="8">
        <f>C16+C17</f>
        <v>60</v>
      </c>
      <c r="D15" s="9">
        <f>(C15/B15)*100</f>
        <v>11.111111111111111</v>
      </c>
      <c r="E15" s="8">
        <f>E16+E17</f>
        <v>6000</v>
      </c>
      <c r="F15" s="10">
        <f>E15/(B15-C15)</f>
        <v>12.5</v>
      </c>
      <c r="G15" s="18"/>
      <c r="H15" s="2"/>
      <c r="I15" s="2"/>
      <c r="J15" s="2"/>
      <c r="K15" s="2"/>
      <c r="L15" s="2"/>
      <c r="M15" s="2"/>
      <c r="N15" s="2"/>
      <c r="O15" s="2"/>
    </row>
    <row r="16" spans="1:15" s="24" customFormat="1" ht="17.45" customHeight="1" x14ac:dyDescent="0.2">
      <c r="A16" s="5" t="s">
        <v>10</v>
      </c>
      <c r="B16" s="16">
        <v>480</v>
      </c>
      <c r="C16" s="14">
        <v>60</v>
      </c>
      <c r="D16" s="13">
        <f t="shared" ref="D16:D17" si="7">(C16/B16)*100</f>
        <v>12.5</v>
      </c>
      <c r="E16" s="14">
        <v>4500</v>
      </c>
      <c r="F16" s="15">
        <f t="shared" ref="F16:F17" si="8">E16/(B16-C16)</f>
        <v>10.714285714285714</v>
      </c>
      <c r="G16" s="18"/>
      <c r="H16" s="2"/>
      <c r="I16" s="2"/>
      <c r="J16" s="2"/>
      <c r="K16" s="2"/>
      <c r="L16" s="2"/>
      <c r="M16" s="2"/>
      <c r="N16" s="2"/>
      <c r="O16" s="2"/>
    </row>
    <row r="17" spans="1:15" s="24" customFormat="1" ht="17.45" customHeight="1" x14ac:dyDescent="0.2">
      <c r="A17" s="5" t="s">
        <v>11</v>
      </c>
      <c r="B17" s="16">
        <v>60</v>
      </c>
      <c r="C17" s="14">
        <v>0</v>
      </c>
      <c r="D17" s="13">
        <f t="shared" si="7"/>
        <v>0</v>
      </c>
      <c r="E17" s="14">
        <v>1500</v>
      </c>
      <c r="F17" s="15">
        <f t="shared" si="8"/>
        <v>25</v>
      </c>
      <c r="G17" s="18"/>
      <c r="H17" s="2"/>
      <c r="I17" s="2"/>
      <c r="J17" s="2"/>
      <c r="K17" s="2"/>
      <c r="L17" s="2"/>
      <c r="M17" s="2"/>
      <c r="N17" s="2"/>
      <c r="O17" s="2"/>
    </row>
    <row r="18" spans="1:15" s="24" customFormat="1" ht="17.45" customHeight="1" x14ac:dyDescent="0.2">
      <c r="A18" s="36" t="s">
        <v>15</v>
      </c>
      <c r="B18" s="8">
        <f>B19+B20</f>
        <v>7500</v>
      </c>
      <c r="C18" s="8">
        <f>C19+C20</f>
        <v>510</v>
      </c>
      <c r="D18" s="9">
        <f>(C18/B18)*100</f>
        <v>6.8000000000000007</v>
      </c>
      <c r="E18" s="8">
        <f>E19+E20</f>
        <v>214800</v>
      </c>
      <c r="F18" s="10">
        <f>E18/(B18-C18)</f>
        <v>30.72961373390558</v>
      </c>
      <c r="G18" s="18"/>
      <c r="H18" s="2"/>
      <c r="I18" s="2"/>
      <c r="J18" s="2"/>
      <c r="K18" s="2"/>
      <c r="L18" s="2"/>
      <c r="M18" s="2"/>
      <c r="N18" s="2"/>
      <c r="O18" s="2"/>
    </row>
    <row r="19" spans="1:15" s="24" customFormat="1" ht="17.45" customHeight="1" x14ac:dyDescent="0.2">
      <c r="A19" s="5" t="s">
        <v>10</v>
      </c>
      <c r="B19" s="16">
        <v>5400</v>
      </c>
      <c r="C19" s="34">
        <v>220</v>
      </c>
      <c r="D19" s="13">
        <f t="shared" ref="D19:D20" si="9">(C19/B19)*100</f>
        <v>4.0740740740740744</v>
      </c>
      <c r="E19" s="14">
        <v>112700</v>
      </c>
      <c r="F19" s="15">
        <f t="shared" ref="F19:F20" si="10">E19/(B19-C19)</f>
        <v>21.756756756756758</v>
      </c>
      <c r="G19" s="18"/>
      <c r="H19" s="2"/>
      <c r="I19" s="2"/>
      <c r="J19" s="2"/>
      <c r="K19" s="2"/>
      <c r="L19" s="2"/>
      <c r="M19" s="2"/>
      <c r="N19" s="2"/>
      <c r="O19" s="2"/>
    </row>
    <row r="20" spans="1:15" s="24" customFormat="1" ht="17.45" customHeight="1" x14ac:dyDescent="0.2">
      <c r="A20" s="5" t="s">
        <v>11</v>
      </c>
      <c r="B20" s="16">
        <v>2100</v>
      </c>
      <c r="C20" s="34">
        <v>290</v>
      </c>
      <c r="D20" s="13">
        <f t="shared" si="9"/>
        <v>13.80952380952381</v>
      </c>
      <c r="E20" s="14">
        <v>102100</v>
      </c>
      <c r="F20" s="15">
        <f t="shared" si="10"/>
        <v>56.408839779005525</v>
      </c>
      <c r="G20" s="18"/>
      <c r="H20" s="2"/>
      <c r="I20" s="2"/>
      <c r="J20" s="2"/>
      <c r="K20" s="2"/>
      <c r="L20" s="2"/>
      <c r="M20" s="2"/>
      <c r="N20" s="2"/>
      <c r="O20" s="2"/>
    </row>
    <row r="21" spans="1:15" s="24" customFormat="1" ht="17.45" customHeight="1" x14ac:dyDescent="0.2">
      <c r="A21" s="36" t="s">
        <v>16</v>
      </c>
      <c r="B21" s="8">
        <f>B22+B23</f>
        <v>2370</v>
      </c>
      <c r="C21" s="8">
        <f>C22+C23</f>
        <v>230</v>
      </c>
      <c r="D21" s="9">
        <f>(C21/B21)*100</f>
        <v>9.7046413502109701</v>
      </c>
      <c r="E21" s="8">
        <f>E22+E23</f>
        <v>50100</v>
      </c>
      <c r="F21" s="10">
        <f>E21/(B21-C21)</f>
        <v>23.411214953271028</v>
      </c>
      <c r="G21" s="18"/>
      <c r="H21" s="25"/>
      <c r="I21" s="25"/>
      <c r="J21" s="25"/>
      <c r="K21" s="25"/>
      <c r="L21" s="25"/>
      <c r="M21" s="25"/>
      <c r="N21" s="25"/>
      <c r="O21" s="25"/>
    </row>
    <row r="22" spans="1:15" s="24" customFormat="1" ht="17.45" customHeight="1" x14ac:dyDescent="0.2">
      <c r="A22" s="5" t="s">
        <v>10</v>
      </c>
      <c r="B22" s="14">
        <v>2130</v>
      </c>
      <c r="C22" s="14">
        <v>200</v>
      </c>
      <c r="D22" s="13">
        <f t="shared" ref="D22:D23" si="11">(C22/B22)*100</f>
        <v>9.3896713615023462</v>
      </c>
      <c r="E22" s="14">
        <v>45200</v>
      </c>
      <c r="F22" s="15">
        <f t="shared" ref="F22:F23" si="12">E22/(B22-C22)</f>
        <v>23.419689119170986</v>
      </c>
      <c r="G22" s="18"/>
      <c r="H22" s="25"/>
      <c r="I22" s="25"/>
      <c r="J22" s="25"/>
      <c r="K22" s="25"/>
      <c r="L22" s="25"/>
      <c r="M22" s="25"/>
      <c r="N22" s="25"/>
      <c r="O22" s="25"/>
    </row>
    <row r="23" spans="1:15" s="24" customFormat="1" ht="17.45" customHeight="1" x14ac:dyDescent="0.2">
      <c r="A23" s="5" t="s">
        <v>11</v>
      </c>
      <c r="B23" s="14">
        <v>240</v>
      </c>
      <c r="C23" s="14">
        <v>30</v>
      </c>
      <c r="D23" s="13">
        <f t="shared" si="11"/>
        <v>12.5</v>
      </c>
      <c r="E23" s="14">
        <v>4900</v>
      </c>
      <c r="F23" s="15">
        <f t="shared" si="12"/>
        <v>23.333333333333332</v>
      </c>
      <c r="G23" s="18"/>
      <c r="H23" s="25"/>
      <c r="I23" s="25"/>
      <c r="J23" s="25"/>
      <c r="K23" s="25"/>
      <c r="L23" s="25"/>
      <c r="M23" s="25"/>
      <c r="N23" s="25"/>
      <c r="O23" s="25"/>
    </row>
    <row r="24" spans="1:15" s="24" customFormat="1" ht="17.45" customHeight="1" x14ac:dyDescent="0.2">
      <c r="A24" s="36" t="s">
        <v>17</v>
      </c>
      <c r="B24" s="8">
        <f>B25+B26</f>
        <v>6480</v>
      </c>
      <c r="C24" s="8">
        <f>C25+C26</f>
        <v>160</v>
      </c>
      <c r="D24" s="9">
        <f>(C24/B24)*100</f>
        <v>2.4691358024691357</v>
      </c>
      <c r="E24" s="8">
        <f>E25+E26</f>
        <v>425700</v>
      </c>
      <c r="F24" s="10">
        <f>E24/(B24-C24)</f>
        <v>67.357594936708864</v>
      </c>
      <c r="G24" s="18"/>
      <c r="H24" s="25"/>
      <c r="I24" s="25"/>
      <c r="J24" s="25"/>
      <c r="K24" s="25"/>
      <c r="L24" s="25"/>
      <c r="M24" s="25"/>
      <c r="N24" s="25"/>
      <c r="O24" s="25"/>
    </row>
    <row r="25" spans="1:15" s="24" customFormat="1" ht="17.45" customHeight="1" x14ac:dyDescent="0.2">
      <c r="A25" s="5" t="s">
        <v>10</v>
      </c>
      <c r="B25" s="14">
        <v>3300</v>
      </c>
      <c r="C25" s="14">
        <v>110</v>
      </c>
      <c r="D25" s="13">
        <f t="shared" ref="D25:D26" si="13">(C25/B25)*100</f>
        <v>3.3333333333333335</v>
      </c>
      <c r="E25" s="14">
        <v>154700</v>
      </c>
      <c r="F25" s="15">
        <f t="shared" ref="F25:F26" si="14">E25/(B25-C25)</f>
        <v>48.495297805642636</v>
      </c>
      <c r="G25" s="18"/>
      <c r="H25" s="25"/>
      <c r="I25" s="25"/>
      <c r="J25" s="25"/>
      <c r="K25" s="25"/>
      <c r="L25" s="25"/>
      <c r="M25" s="25"/>
      <c r="N25" s="25"/>
      <c r="O25" s="25"/>
    </row>
    <row r="26" spans="1:15" s="24" customFormat="1" ht="17.45" customHeight="1" x14ac:dyDescent="0.2">
      <c r="A26" s="5" t="s">
        <v>11</v>
      </c>
      <c r="B26" s="14">
        <v>3180</v>
      </c>
      <c r="C26" s="14">
        <v>50</v>
      </c>
      <c r="D26" s="13">
        <f t="shared" si="13"/>
        <v>1.5723270440251573</v>
      </c>
      <c r="E26" s="14">
        <v>271000</v>
      </c>
      <c r="F26" s="15">
        <f t="shared" si="14"/>
        <v>86.581469648562305</v>
      </c>
      <c r="G26" s="18"/>
    </row>
    <row r="27" spans="1:15" s="24" customFormat="1" ht="17.45" customHeight="1" x14ac:dyDescent="0.2">
      <c r="A27" s="36" t="s">
        <v>18</v>
      </c>
      <c r="B27" s="8">
        <f>B28+B29</f>
        <v>19950</v>
      </c>
      <c r="C27" s="8">
        <f>C28+C29</f>
        <v>270</v>
      </c>
      <c r="D27" s="9">
        <f>(C27/B27)*100</f>
        <v>1.3533834586466165</v>
      </c>
      <c r="E27" s="8">
        <f>E28+E29</f>
        <v>1512400</v>
      </c>
      <c r="F27" s="10">
        <f>E27/(B27-C27)</f>
        <v>76.849593495934954</v>
      </c>
      <c r="G27" s="18"/>
    </row>
    <row r="28" spans="1:15" s="24" customFormat="1" ht="17.45" customHeight="1" x14ac:dyDescent="0.2">
      <c r="A28" s="5" t="s">
        <v>10</v>
      </c>
      <c r="B28" s="14">
        <v>3960</v>
      </c>
      <c r="C28" s="14">
        <v>120</v>
      </c>
      <c r="D28" s="13">
        <f t="shared" ref="D28:D29" si="15">(C28/B28)*100</f>
        <v>3.0303030303030303</v>
      </c>
      <c r="E28" s="14">
        <v>155900</v>
      </c>
      <c r="F28" s="15">
        <f t="shared" ref="F28:F29" si="16">E28/(B28-C28)</f>
        <v>40.598958333333336</v>
      </c>
      <c r="G28" s="18"/>
    </row>
    <row r="29" spans="1:15" s="24" customFormat="1" ht="17.45" customHeight="1" x14ac:dyDescent="0.2">
      <c r="A29" s="5" t="s">
        <v>11</v>
      </c>
      <c r="B29" s="14">
        <v>15990</v>
      </c>
      <c r="C29" s="14">
        <v>150</v>
      </c>
      <c r="D29" s="13">
        <f t="shared" si="15"/>
        <v>0.93808630393996251</v>
      </c>
      <c r="E29" s="14">
        <v>1356500</v>
      </c>
      <c r="F29" s="15">
        <f t="shared" si="16"/>
        <v>85.637626262626256</v>
      </c>
      <c r="G29" s="18"/>
    </row>
    <row r="30" spans="1:15" s="24" customFormat="1" ht="17.25" customHeight="1" x14ac:dyDescent="0.2">
      <c r="A30" s="36" t="s">
        <v>19</v>
      </c>
      <c r="B30" s="8">
        <f>B31+B32</f>
        <v>2300</v>
      </c>
      <c r="C30" s="8">
        <f>C31+C32</f>
        <v>400</v>
      </c>
      <c r="D30" s="9">
        <f>(C30/B30)*100</f>
        <v>17.391304347826086</v>
      </c>
      <c r="E30" s="8">
        <f>E31+E32</f>
        <v>52800</v>
      </c>
      <c r="F30" s="10">
        <f>E30/(B30-C30)</f>
        <v>27.789473684210527</v>
      </c>
      <c r="G30" s="18"/>
    </row>
    <row r="31" spans="1:15" s="24" customFormat="1" ht="17.45" customHeight="1" x14ac:dyDescent="0.2">
      <c r="A31" s="5" t="s">
        <v>10</v>
      </c>
      <c r="B31" s="14">
        <v>2240</v>
      </c>
      <c r="C31" s="14">
        <v>400</v>
      </c>
      <c r="D31" s="13">
        <f t="shared" ref="D31:D32" si="17">(C31/B31)*100</f>
        <v>17.857142857142858</v>
      </c>
      <c r="E31" s="14">
        <v>51200</v>
      </c>
      <c r="F31" s="15">
        <f t="shared" ref="F31:F32" si="18">E31/(B31-C31)</f>
        <v>27.826086956521738</v>
      </c>
      <c r="G31" s="18"/>
    </row>
    <row r="32" spans="1:15" s="24" customFormat="1" ht="17.45" customHeight="1" x14ac:dyDescent="0.2">
      <c r="A32" s="5" t="s">
        <v>11</v>
      </c>
      <c r="B32" s="14">
        <v>60</v>
      </c>
      <c r="C32" s="14">
        <v>0</v>
      </c>
      <c r="D32" s="13">
        <f t="shared" si="17"/>
        <v>0</v>
      </c>
      <c r="E32" s="14">
        <v>1600</v>
      </c>
      <c r="F32" s="15">
        <f t="shared" si="18"/>
        <v>26.666666666666668</v>
      </c>
      <c r="G32" s="18"/>
    </row>
    <row r="33" spans="1:7" s="24" customFormat="1" ht="17.25" customHeight="1" x14ac:dyDescent="0.2">
      <c r="A33" s="36" t="s">
        <v>20</v>
      </c>
      <c r="B33" s="8">
        <f>B34+B35</f>
        <v>1190</v>
      </c>
      <c r="C33" s="8">
        <f>C34+C35</f>
        <v>80</v>
      </c>
      <c r="D33" s="9">
        <f>(C33/B33)*100</f>
        <v>6.7226890756302522</v>
      </c>
      <c r="E33" s="8">
        <f>E34+E35</f>
        <v>14700</v>
      </c>
      <c r="F33" s="10">
        <f>E33/(B33-C33)</f>
        <v>13.243243243243244</v>
      </c>
      <c r="G33" s="18"/>
    </row>
    <row r="34" spans="1:7" s="24" customFormat="1" ht="17.45" customHeight="1" x14ac:dyDescent="0.2">
      <c r="A34" s="5" t="s">
        <v>10</v>
      </c>
      <c r="B34" s="14">
        <v>1150</v>
      </c>
      <c r="C34" s="14">
        <v>80</v>
      </c>
      <c r="D34" s="13">
        <f t="shared" ref="D34:D35" si="19">(C34/B34)*100</f>
        <v>6.9565217391304346</v>
      </c>
      <c r="E34" s="14">
        <v>12800</v>
      </c>
      <c r="F34" s="15">
        <f t="shared" ref="F34:F35" si="20">E34/(B34-C34)</f>
        <v>11.962616822429906</v>
      </c>
      <c r="G34" s="18"/>
    </row>
    <row r="35" spans="1:7" s="24" customFormat="1" ht="17.45" customHeight="1" x14ac:dyDescent="0.2">
      <c r="A35" s="5" t="s">
        <v>11</v>
      </c>
      <c r="B35" s="14">
        <v>40</v>
      </c>
      <c r="C35" s="14">
        <v>0</v>
      </c>
      <c r="D35" s="13">
        <f t="shared" si="19"/>
        <v>0</v>
      </c>
      <c r="E35" s="14">
        <v>1900</v>
      </c>
      <c r="F35" s="15">
        <f t="shared" si="20"/>
        <v>47.5</v>
      </c>
      <c r="G35" s="18"/>
    </row>
    <row r="36" spans="1:7" s="24" customFormat="1" ht="17.25" customHeight="1" x14ac:dyDescent="0.2">
      <c r="A36" s="36" t="s">
        <v>21</v>
      </c>
      <c r="B36" s="8">
        <f>B37+B38</f>
        <v>5620</v>
      </c>
      <c r="C36" s="8">
        <f>C37+C38</f>
        <v>1010</v>
      </c>
      <c r="D36" s="9">
        <f>(C36/B36)*100</f>
        <v>17.971530249110319</v>
      </c>
      <c r="E36" s="8">
        <f>E37+E38</f>
        <v>92300</v>
      </c>
      <c r="F36" s="10">
        <f>E36/(B36-C36)</f>
        <v>20.021691973969631</v>
      </c>
      <c r="G36" s="18"/>
    </row>
    <row r="37" spans="1:7" s="24" customFormat="1" ht="17.45" customHeight="1" x14ac:dyDescent="0.2">
      <c r="A37" s="5" t="s">
        <v>10</v>
      </c>
      <c r="B37" s="14">
        <v>5380</v>
      </c>
      <c r="C37" s="14">
        <v>990</v>
      </c>
      <c r="D37" s="13">
        <f t="shared" ref="D37:D38" si="21">(C37/B37)*100</f>
        <v>18.401486988847584</v>
      </c>
      <c r="E37" s="14">
        <v>83700</v>
      </c>
      <c r="F37" s="15">
        <f t="shared" ref="F37:F38" si="22">E37/(B37-C37)</f>
        <v>19.066059225512529</v>
      </c>
      <c r="G37" s="18"/>
    </row>
    <row r="38" spans="1:7" s="24" customFormat="1" ht="17.45" customHeight="1" x14ac:dyDescent="0.2">
      <c r="A38" s="5" t="s">
        <v>11</v>
      </c>
      <c r="B38" s="14">
        <v>240</v>
      </c>
      <c r="C38" s="14">
        <v>20</v>
      </c>
      <c r="D38" s="13">
        <f t="shared" si="21"/>
        <v>8.3333333333333321</v>
      </c>
      <c r="E38" s="14">
        <v>8600</v>
      </c>
      <c r="F38" s="15">
        <f t="shared" si="22"/>
        <v>39.090909090909093</v>
      </c>
      <c r="G38" s="18"/>
    </row>
    <row r="39" spans="1:7" s="24" customFormat="1" ht="17.25" customHeight="1" x14ac:dyDescent="0.2">
      <c r="A39" s="36" t="s">
        <v>22</v>
      </c>
      <c r="B39" s="8">
        <f>B40+B41</f>
        <v>2720</v>
      </c>
      <c r="C39" s="8">
        <f>C40+C41</f>
        <v>680</v>
      </c>
      <c r="D39" s="9">
        <f>(C39/B39)*100</f>
        <v>25</v>
      </c>
      <c r="E39" s="8">
        <f>E40+E41</f>
        <v>20500</v>
      </c>
      <c r="F39" s="10">
        <f>E39/(B39-C39)</f>
        <v>10.049019607843137</v>
      </c>
      <c r="G39" s="18"/>
    </row>
    <row r="40" spans="1:7" s="24" customFormat="1" ht="17.45" customHeight="1" x14ac:dyDescent="0.2">
      <c r="A40" s="5" t="s">
        <v>10</v>
      </c>
      <c r="B40" s="14">
        <v>2680</v>
      </c>
      <c r="C40" s="14">
        <v>670</v>
      </c>
      <c r="D40" s="13">
        <f t="shared" ref="D40:D41" si="23">(C40/B40)*100</f>
        <v>25</v>
      </c>
      <c r="E40" s="14">
        <v>20100</v>
      </c>
      <c r="F40" s="15">
        <f t="shared" ref="F40:F41" si="24">E40/(B40-C40)</f>
        <v>10</v>
      </c>
      <c r="G40" s="18"/>
    </row>
    <row r="41" spans="1:7" s="24" customFormat="1" ht="17.45" customHeight="1" x14ac:dyDescent="0.2">
      <c r="A41" s="17" t="s">
        <v>11</v>
      </c>
      <c r="B41" s="26">
        <v>40</v>
      </c>
      <c r="C41" s="26">
        <v>10</v>
      </c>
      <c r="D41" s="27">
        <f t="shared" si="23"/>
        <v>25</v>
      </c>
      <c r="E41" s="26">
        <v>400</v>
      </c>
      <c r="F41" s="28">
        <f t="shared" si="24"/>
        <v>13.333333333333334</v>
      </c>
      <c r="G41" s="18"/>
    </row>
    <row r="42" spans="1:7" s="35" customFormat="1" ht="15" customHeight="1" x14ac:dyDescent="0.2">
      <c r="A42" s="30" t="s">
        <v>27</v>
      </c>
      <c r="B42" s="31"/>
      <c r="C42" s="31"/>
      <c r="D42" s="31"/>
      <c r="E42" s="31"/>
      <c r="F42" s="21"/>
      <c r="G42" s="18"/>
    </row>
    <row r="43" spans="1:7" s="35" customFormat="1" ht="15" customHeight="1" x14ac:dyDescent="0.2">
      <c r="A43" s="32" t="s">
        <v>7</v>
      </c>
      <c r="B43" s="31"/>
      <c r="C43" s="31"/>
      <c r="D43" s="31"/>
      <c r="E43" s="31"/>
      <c r="F43" s="21"/>
      <c r="G43" s="18"/>
    </row>
    <row r="44" spans="1:7" s="35" customFormat="1" ht="15" customHeight="1" x14ac:dyDescent="0.2">
      <c r="A44" s="33" t="s">
        <v>5</v>
      </c>
      <c r="B44" s="31"/>
      <c r="C44" s="31"/>
      <c r="D44" s="31"/>
      <c r="E44" s="31"/>
      <c r="F44" s="21"/>
      <c r="G44" s="18"/>
    </row>
    <row r="45" spans="1:7" s="35" customFormat="1" ht="15" customHeight="1" x14ac:dyDescent="0.2">
      <c r="A45" s="33" t="s">
        <v>4</v>
      </c>
      <c r="B45" s="31"/>
      <c r="C45" s="31"/>
      <c r="D45" s="31"/>
      <c r="E45" s="31"/>
      <c r="F45" s="21"/>
      <c r="G45" s="18"/>
    </row>
  </sheetData>
  <sheetProtection selectLockedCells="1"/>
  <mergeCells count="10">
    <mergeCell ref="A2:A5"/>
    <mergeCell ref="E3:E5"/>
    <mergeCell ref="F3:F5"/>
    <mergeCell ref="B4:B5"/>
    <mergeCell ref="I2:M2"/>
    <mergeCell ref="I3:K3"/>
    <mergeCell ref="L3:L5"/>
    <mergeCell ref="M3:M5"/>
    <mergeCell ref="I4:I5"/>
    <mergeCell ref="J4:K4"/>
  </mergeCells>
  <phoneticPr fontId="0" type="noConversion"/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312-22</vt:lpstr>
      <vt:lpstr>'312-22'!Área_de_impresión</vt:lpstr>
      <vt:lpstr>'312-22'!Imprimir_área_IM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2019-12-27T16:32:35Z</cp:lastPrinted>
  <dcterms:created xsi:type="dcterms:W3CDTF">1998-04-08T18:51:39Z</dcterms:created>
  <dcterms:modified xsi:type="dcterms:W3CDTF">2019-12-27T16:32:42Z</dcterms:modified>
</cp:coreProperties>
</file>