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1600" windowHeight="9735"/>
  </bookViews>
  <sheets>
    <sheet name="341-12" sheetId="4" r:id="rId1"/>
  </sheets>
  <definedNames>
    <definedName name="_xlnm.Print_Area" localSheetId="0">'341-12'!$A$1:$D$451</definedName>
    <definedName name="_xlnm.Print_Titles" localSheetId="0">'341-12'!$1:$7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0" i="4" l="1"/>
  <c r="C440" i="4"/>
  <c r="B440" i="4"/>
  <c r="D438" i="4"/>
  <c r="C438" i="4"/>
  <c r="B438" i="4"/>
  <c r="D437" i="4"/>
  <c r="D434" i="4" s="1"/>
  <c r="C437" i="4"/>
  <c r="C434" i="4"/>
  <c r="D430" i="4"/>
  <c r="C430" i="4"/>
  <c r="C428" i="4" s="1"/>
  <c r="B430" i="4"/>
  <c r="B428" i="4" s="1"/>
  <c r="B420" i="4" s="1"/>
  <c r="D428" i="4"/>
  <c r="D425" i="4"/>
  <c r="C425" i="4"/>
  <c r="B425" i="4"/>
  <c r="D421" i="4"/>
  <c r="C421" i="4"/>
  <c r="B421" i="4"/>
  <c r="D417" i="4"/>
  <c r="C417" i="4"/>
  <c r="B417" i="4"/>
  <c r="D414" i="4"/>
  <c r="D413" i="4" s="1"/>
  <c r="C414" i="4"/>
  <c r="B414" i="4"/>
  <c r="C413" i="4"/>
  <c r="B413" i="4"/>
  <c r="D411" i="4"/>
  <c r="C411" i="4"/>
  <c r="C410" i="4" s="1"/>
  <c r="B411" i="4"/>
  <c r="B410" i="4" s="1"/>
  <c r="B406" i="4" s="1"/>
  <c r="B405" i="4" s="1"/>
  <c r="B401" i="4" s="1"/>
  <c r="D410" i="4"/>
  <c r="D408" i="4"/>
  <c r="D407" i="4" s="1"/>
  <c r="D406" i="4" s="1"/>
  <c r="C408" i="4"/>
  <c r="B408" i="4"/>
  <c r="C407" i="4"/>
  <c r="C406" i="4" s="1"/>
  <c r="C405" i="4" s="1"/>
  <c r="C401" i="4" s="1"/>
  <c r="B407" i="4"/>
  <c r="D402" i="4"/>
  <c r="C402" i="4"/>
  <c r="B402" i="4"/>
  <c r="D398" i="4"/>
  <c r="C398" i="4"/>
  <c r="B398" i="4"/>
  <c r="D395" i="4"/>
  <c r="C395" i="4"/>
  <c r="B395" i="4"/>
  <c r="B394" i="4" s="1"/>
  <c r="B393" i="4" s="1"/>
  <c r="D394" i="4"/>
  <c r="D393" i="4" s="1"/>
  <c r="C394" i="4"/>
  <c r="C393" i="4"/>
  <c r="D389" i="4"/>
  <c r="C389" i="4"/>
  <c r="B389" i="4"/>
  <c r="B388" i="4" s="1"/>
  <c r="D388" i="4"/>
  <c r="D381" i="4" s="1"/>
  <c r="C388" i="4"/>
  <c r="D385" i="4"/>
  <c r="C385" i="4"/>
  <c r="B385" i="4"/>
  <c r="D382" i="4"/>
  <c r="C382" i="4"/>
  <c r="B382" i="4"/>
  <c r="B381" i="4" s="1"/>
  <c r="D378" i="4"/>
  <c r="C378" i="4"/>
  <c r="B378" i="4"/>
  <c r="D375" i="4"/>
  <c r="D373" i="4" s="1"/>
  <c r="D369" i="4" s="1"/>
  <c r="C375" i="4"/>
  <c r="C373" i="4" s="1"/>
  <c r="C369" i="4" s="1"/>
  <c r="B375" i="4"/>
  <c r="B373" i="4"/>
  <c r="D370" i="4"/>
  <c r="C370" i="4"/>
  <c r="B370" i="4"/>
  <c r="B369" i="4" s="1"/>
  <c r="D366" i="4"/>
  <c r="C366" i="4"/>
  <c r="B366" i="4"/>
  <c r="D362" i="4"/>
  <c r="C362" i="4"/>
  <c r="B362" i="4"/>
  <c r="B361" i="4" s="1"/>
  <c r="B360" i="4" s="1"/>
  <c r="B359" i="4" s="1"/>
  <c r="D361" i="4"/>
  <c r="D360" i="4"/>
  <c r="D356" i="4"/>
  <c r="C356" i="4"/>
  <c r="B356" i="4"/>
  <c r="B355" i="4" s="1"/>
  <c r="B354" i="4" s="1"/>
  <c r="D355" i="4"/>
  <c r="D354" i="4" s="1"/>
  <c r="C355" i="4"/>
  <c r="C354" i="4"/>
  <c r="D352" i="4"/>
  <c r="C352" i="4"/>
  <c r="B352" i="4"/>
  <c r="B346" i="4" s="1"/>
  <c r="D350" i="4"/>
  <c r="C350" i="4"/>
  <c r="B350" i="4"/>
  <c r="D347" i="4"/>
  <c r="C347" i="4"/>
  <c r="B347" i="4"/>
  <c r="C346" i="4"/>
  <c r="D343" i="4"/>
  <c r="C343" i="4"/>
  <c r="B343" i="4"/>
  <c r="B342" i="4" s="1"/>
  <c r="B341" i="4" s="1"/>
  <c r="D339" i="4"/>
  <c r="C339" i="4"/>
  <c r="B339" i="4"/>
  <c r="D337" i="4"/>
  <c r="C337" i="4"/>
  <c r="C336" i="4" s="1"/>
  <c r="B337" i="4"/>
  <c r="B336" i="4" s="1"/>
  <c r="D336" i="4"/>
  <c r="D334" i="4"/>
  <c r="C334" i="4"/>
  <c r="B334" i="4"/>
  <c r="D332" i="4"/>
  <c r="D331" i="4" s="1"/>
  <c r="C332" i="4"/>
  <c r="C331" i="4" s="1"/>
  <c r="C330" i="4" s="1"/>
  <c r="B332" i="4"/>
  <c r="B331" i="4"/>
  <c r="B330" i="4" s="1"/>
  <c r="D328" i="4"/>
  <c r="D327" i="4" s="1"/>
  <c r="C328" i="4"/>
  <c r="B328" i="4"/>
  <c r="C327" i="4"/>
  <c r="B327" i="4"/>
  <c r="B326" i="4"/>
  <c r="D322" i="4"/>
  <c r="C322" i="4"/>
  <c r="B322" i="4"/>
  <c r="D321" i="4"/>
  <c r="C321" i="4"/>
  <c r="C318" i="4" s="1"/>
  <c r="B321" i="4"/>
  <c r="B318" i="4" s="1"/>
  <c r="D320" i="4"/>
  <c r="C320" i="4"/>
  <c r="C319" i="4" s="1"/>
  <c r="B320" i="4"/>
  <c r="D319" i="4"/>
  <c r="D318" i="4"/>
  <c r="D317" i="4"/>
  <c r="D316" i="4" s="1"/>
  <c r="D315" i="4" s="1"/>
  <c r="C317" i="4"/>
  <c r="C316" i="4" s="1"/>
  <c r="C315" i="4" s="1"/>
  <c r="D312" i="4"/>
  <c r="C312" i="4"/>
  <c r="B312" i="4"/>
  <c r="D310" i="4"/>
  <c r="C310" i="4"/>
  <c r="C309" i="4" s="1"/>
  <c r="B310" i="4"/>
  <c r="B309" i="4" s="1"/>
  <c r="D309" i="4"/>
  <c r="D306" i="4"/>
  <c r="C306" i="4"/>
  <c r="B306" i="4"/>
  <c r="D304" i="4"/>
  <c r="C304" i="4"/>
  <c r="C295" i="4" s="1"/>
  <c r="B304" i="4"/>
  <c r="B295" i="4" s="1"/>
  <c r="D303" i="4"/>
  <c r="C303" i="4"/>
  <c r="B303" i="4"/>
  <c r="B302" i="4" s="1"/>
  <c r="D302" i="4"/>
  <c r="D298" i="4"/>
  <c r="D297" i="4" s="1"/>
  <c r="D296" i="4" s="1"/>
  <c r="C298" i="4"/>
  <c r="B298" i="4"/>
  <c r="C297" i="4"/>
  <c r="B297" i="4"/>
  <c r="B294" i="4" s="1"/>
  <c r="B296" i="4"/>
  <c r="D295" i="4"/>
  <c r="D294" i="4"/>
  <c r="D293" i="4" s="1"/>
  <c r="D289" i="4"/>
  <c r="C289" i="4"/>
  <c r="B289" i="4"/>
  <c r="B276" i="4" s="1"/>
  <c r="D286" i="4"/>
  <c r="C286" i="4"/>
  <c r="B286" i="4"/>
  <c r="D285" i="4"/>
  <c r="C285" i="4"/>
  <c r="D282" i="4"/>
  <c r="D281" i="4" s="1"/>
  <c r="C282" i="4"/>
  <c r="B282" i="4"/>
  <c r="B281" i="4"/>
  <c r="D279" i="4"/>
  <c r="D276" i="4" s="1"/>
  <c r="C279" i="4"/>
  <c r="B279" i="4"/>
  <c r="B277" i="4" s="1"/>
  <c r="D277" i="4"/>
  <c r="C277" i="4"/>
  <c r="C276" i="4"/>
  <c r="B275" i="4"/>
  <c r="B274" i="4" s="1"/>
  <c r="D271" i="4"/>
  <c r="C271" i="4"/>
  <c r="B271" i="4"/>
  <c r="D270" i="4"/>
  <c r="C270" i="4"/>
  <c r="C255" i="4" s="1"/>
  <c r="B270" i="4"/>
  <c r="D269" i="4"/>
  <c r="C269" i="4"/>
  <c r="C268" i="4" s="1"/>
  <c r="B269" i="4"/>
  <c r="D268" i="4"/>
  <c r="D265" i="4"/>
  <c r="C265" i="4"/>
  <c r="B265" i="4"/>
  <c r="D262" i="4"/>
  <c r="C262" i="4"/>
  <c r="B262" i="4"/>
  <c r="D259" i="4"/>
  <c r="C259" i="4"/>
  <c r="B259" i="4"/>
  <c r="D258" i="4"/>
  <c r="D255" i="4" s="1"/>
  <c r="D245" i="4" s="1"/>
  <c r="C258" i="4"/>
  <c r="B258" i="4"/>
  <c r="D257" i="4"/>
  <c r="C257" i="4"/>
  <c r="C254" i="4" s="1"/>
  <c r="B257" i="4"/>
  <c r="C256" i="4"/>
  <c r="B256" i="4"/>
  <c r="B255" i="4"/>
  <c r="D250" i="4"/>
  <c r="C250" i="4"/>
  <c r="B250" i="4"/>
  <c r="D249" i="4"/>
  <c r="C249" i="4"/>
  <c r="B249" i="4"/>
  <c r="D248" i="4"/>
  <c r="C248" i="4"/>
  <c r="B248" i="4"/>
  <c r="D247" i="4"/>
  <c r="C247" i="4"/>
  <c r="C245" i="4"/>
  <c r="D241" i="4"/>
  <c r="D239" i="4" s="1"/>
  <c r="C241" i="4"/>
  <c r="B241" i="4"/>
  <c r="C239" i="4"/>
  <c r="B239" i="4"/>
  <c r="D237" i="4"/>
  <c r="C237" i="4"/>
  <c r="C235" i="4" s="1"/>
  <c r="B237" i="4"/>
  <c r="D235" i="4"/>
  <c r="D234" i="4"/>
  <c r="D231" i="4" s="1"/>
  <c r="D228" i="4" s="1"/>
  <c r="D220" i="4" s="1"/>
  <c r="C234" i="4"/>
  <c r="C231" i="4" s="1"/>
  <c r="C228" i="4" s="1"/>
  <c r="C220" i="4" s="1"/>
  <c r="D233" i="4"/>
  <c r="C233" i="4"/>
  <c r="B233" i="4"/>
  <c r="B230" i="4" s="1"/>
  <c r="D230" i="4"/>
  <c r="D222" i="4"/>
  <c r="D221" i="4" s="1"/>
  <c r="C222" i="4"/>
  <c r="B222" i="4"/>
  <c r="B221" i="4"/>
  <c r="D214" i="4"/>
  <c r="C214" i="4"/>
  <c r="B214" i="4"/>
  <c r="D211" i="4"/>
  <c r="C211" i="4"/>
  <c r="B211" i="4"/>
  <c r="B210" i="4" s="1"/>
  <c r="D210" i="4"/>
  <c r="C210" i="4"/>
  <c r="D207" i="4"/>
  <c r="C207" i="4"/>
  <c r="B207" i="4"/>
  <c r="D204" i="4"/>
  <c r="C204" i="4"/>
  <c r="B204" i="4"/>
  <c r="D203" i="4"/>
  <c r="C203" i="4"/>
  <c r="B203" i="4"/>
  <c r="D202" i="4"/>
  <c r="D201" i="4" s="1"/>
  <c r="C202" i="4"/>
  <c r="B202" i="4"/>
  <c r="C201" i="4"/>
  <c r="B201" i="4"/>
  <c r="D196" i="4"/>
  <c r="C196" i="4"/>
  <c r="B196" i="4"/>
  <c r="B177" i="4" s="1"/>
  <c r="D192" i="4"/>
  <c r="D176" i="4" s="1"/>
  <c r="C192" i="4"/>
  <c r="B192" i="4"/>
  <c r="D191" i="4"/>
  <c r="C191" i="4"/>
  <c r="D188" i="4"/>
  <c r="C188" i="4"/>
  <c r="B188" i="4"/>
  <c r="D184" i="4"/>
  <c r="C184" i="4"/>
  <c r="B184" i="4"/>
  <c r="D181" i="4"/>
  <c r="C181" i="4"/>
  <c r="B181" i="4"/>
  <c r="D178" i="4"/>
  <c r="C178" i="4"/>
  <c r="B178" i="4"/>
  <c r="D177" i="4"/>
  <c r="C177" i="4"/>
  <c r="C176" i="4"/>
  <c r="C175" i="4" s="1"/>
  <c r="B176" i="4"/>
  <c r="D172" i="4"/>
  <c r="C172" i="4"/>
  <c r="B172" i="4"/>
  <c r="D168" i="4"/>
  <c r="C168" i="4"/>
  <c r="B168" i="4"/>
  <c r="D162" i="4"/>
  <c r="C162" i="4"/>
  <c r="C161" i="4" s="1"/>
  <c r="B162" i="4"/>
  <c r="D161" i="4"/>
  <c r="D160" i="4"/>
  <c r="C159" i="4"/>
  <c r="D156" i="4"/>
  <c r="C156" i="4"/>
  <c r="B156" i="4"/>
  <c r="B154" i="4" s="1"/>
  <c r="D154" i="4"/>
  <c r="C154" i="4"/>
  <c r="D151" i="4"/>
  <c r="C151" i="4"/>
  <c r="B151" i="4"/>
  <c r="D149" i="4"/>
  <c r="C149" i="4"/>
  <c r="C147" i="4" s="1"/>
  <c r="B149" i="4"/>
  <c r="B147" i="4" s="1"/>
  <c r="D147" i="4"/>
  <c r="D142" i="4"/>
  <c r="C142" i="4"/>
  <c r="B142" i="4"/>
  <c r="D137" i="4"/>
  <c r="C137" i="4"/>
  <c r="C136" i="4" s="1"/>
  <c r="B137" i="4"/>
  <c r="B136" i="4"/>
  <c r="D133" i="4"/>
  <c r="C133" i="4"/>
  <c r="B133" i="4"/>
  <c r="D130" i="4"/>
  <c r="C130" i="4"/>
  <c r="B130" i="4"/>
  <c r="D126" i="4"/>
  <c r="D125" i="4" s="1"/>
  <c r="C126" i="4"/>
  <c r="C125" i="4" s="1"/>
  <c r="B126" i="4"/>
  <c r="B125" i="4"/>
  <c r="D122" i="4"/>
  <c r="C122" i="4"/>
  <c r="B122" i="4"/>
  <c r="D119" i="4"/>
  <c r="C119" i="4"/>
  <c r="B119" i="4"/>
  <c r="D116" i="4"/>
  <c r="C116" i="4"/>
  <c r="B116" i="4"/>
  <c r="D115" i="4"/>
  <c r="C115" i="4"/>
  <c r="B115" i="4"/>
  <c r="B106" i="4" s="1"/>
  <c r="D114" i="4"/>
  <c r="C114" i="4"/>
  <c r="B114" i="4"/>
  <c r="D113" i="4"/>
  <c r="C113" i="4"/>
  <c r="D109" i="4"/>
  <c r="D107" i="4" s="1"/>
  <c r="C109" i="4"/>
  <c r="B109" i="4"/>
  <c r="B107" i="4"/>
  <c r="D106" i="4"/>
  <c r="D105" i="4"/>
  <c r="D104" i="4" s="1"/>
  <c r="C105" i="4"/>
  <c r="D101" i="4"/>
  <c r="C101" i="4"/>
  <c r="C71" i="4" s="1"/>
  <c r="B101" i="4"/>
  <c r="B86" i="4" s="1"/>
  <c r="D98" i="4"/>
  <c r="C98" i="4"/>
  <c r="B98" i="4"/>
  <c r="D97" i="4"/>
  <c r="C97" i="4"/>
  <c r="D94" i="4"/>
  <c r="C94" i="4"/>
  <c r="B94" i="4"/>
  <c r="D91" i="4"/>
  <c r="C91" i="4"/>
  <c r="B91" i="4"/>
  <c r="D88" i="4"/>
  <c r="D85" i="4" s="1"/>
  <c r="C88" i="4"/>
  <c r="B88" i="4"/>
  <c r="B87" i="4" s="1"/>
  <c r="D87" i="4"/>
  <c r="C87" i="4"/>
  <c r="D86" i="4"/>
  <c r="D84" i="4" s="1"/>
  <c r="C86" i="4"/>
  <c r="C85" i="4"/>
  <c r="B85" i="4"/>
  <c r="B84" i="4" s="1"/>
  <c r="D81" i="4"/>
  <c r="D80" i="4" s="1"/>
  <c r="C81" i="4"/>
  <c r="C73" i="4" s="1"/>
  <c r="C72" i="4" s="1"/>
  <c r="B81" i="4"/>
  <c r="B80" i="4"/>
  <c r="D77" i="4"/>
  <c r="C77" i="4"/>
  <c r="C75" i="4" s="1"/>
  <c r="B77" i="4"/>
  <c r="B74" i="4" s="1"/>
  <c r="D75" i="4"/>
  <c r="B75" i="4"/>
  <c r="D74" i="4"/>
  <c r="C74" i="4"/>
  <c r="D73" i="4"/>
  <c r="D72" i="4" s="1"/>
  <c r="B73" i="4"/>
  <c r="B72" i="4"/>
  <c r="D71" i="4"/>
  <c r="D70" i="4"/>
  <c r="C70" i="4"/>
  <c r="C69" i="4" s="1"/>
  <c r="D69" i="4"/>
  <c r="D67" i="4"/>
  <c r="C67" i="4"/>
  <c r="C65" i="4" s="1"/>
  <c r="D66" i="4"/>
  <c r="D65" i="4" s="1"/>
  <c r="C66" i="4"/>
  <c r="B66" i="4"/>
  <c r="D64" i="4"/>
  <c r="D61" i="4" s="1"/>
  <c r="D58" i="4" s="1"/>
  <c r="C64" i="4"/>
  <c r="B64" i="4"/>
  <c r="C63" i="4"/>
  <c r="B63" i="4"/>
  <c r="B62" i="4" s="1"/>
  <c r="C61" i="4"/>
  <c r="D53" i="4"/>
  <c r="C53" i="4"/>
  <c r="B53" i="4"/>
  <c r="D49" i="4"/>
  <c r="C49" i="4"/>
  <c r="C48" i="4" s="1"/>
  <c r="C47" i="4" s="1"/>
  <c r="B49" i="4"/>
  <c r="B48" i="4" s="1"/>
  <c r="B47" i="4" s="1"/>
  <c r="D48" i="4"/>
  <c r="D47" i="4"/>
  <c r="D44" i="4"/>
  <c r="C44" i="4"/>
  <c r="B44" i="4"/>
  <c r="D39" i="4"/>
  <c r="C39" i="4"/>
  <c r="C38" i="4" s="1"/>
  <c r="C34" i="4" s="1"/>
  <c r="B39" i="4"/>
  <c r="B38" i="4" s="1"/>
  <c r="B34" i="4" s="1"/>
  <c r="D38" i="4"/>
  <c r="D35" i="4"/>
  <c r="D34" i="4" s="1"/>
  <c r="C35" i="4"/>
  <c r="B35" i="4"/>
  <c r="D28" i="4"/>
  <c r="C28" i="4"/>
  <c r="C27" i="4" s="1"/>
  <c r="B28" i="4"/>
  <c r="B27" i="4" s="1"/>
  <c r="D27" i="4"/>
  <c r="D23" i="4"/>
  <c r="C23" i="4"/>
  <c r="B23" i="4"/>
  <c r="D346" i="4" l="1"/>
  <c r="D342" i="4" s="1"/>
  <c r="D341" i="4" s="1"/>
  <c r="B392" i="4"/>
  <c r="B358" i="4" s="1"/>
  <c r="B325" i="4" s="1"/>
  <c r="C244" i="4"/>
  <c r="C243" i="4" s="1"/>
  <c r="C253" i="4"/>
  <c r="C62" i="4"/>
  <c r="C80" i="4"/>
  <c r="C84" i="4"/>
  <c r="B160" i="4"/>
  <c r="B191" i="4"/>
  <c r="C221" i="4"/>
  <c r="C232" i="4"/>
  <c r="C230" i="4"/>
  <c r="B245" i="4"/>
  <c r="D256" i="4"/>
  <c r="D254" i="4"/>
  <c r="D253" i="4" s="1"/>
  <c r="C281" i="4"/>
  <c r="C275" i="4"/>
  <c r="C274" i="4" s="1"/>
  <c r="B285" i="4"/>
  <c r="D330" i="4"/>
  <c r="D326" i="4" s="1"/>
  <c r="C361" i="4"/>
  <c r="C360" i="4" s="1"/>
  <c r="D244" i="4"/>
  <c r="D243" i="4" s="1"/>
  <c r="C296" i="4"/>
  <c r="C294" i="4"/>
  <c r="C293" i="4" s="1"/>
  <c r="C60" i="4"/>
  <c r="B61" i="4"/>
  <c r="B58" i="4" s="1"/>
  <c r="B67" i="4"/>
  <c r="B71" i="4"/>
  <c r="B97" i="4"/>
  <c r="C106" i="4"/>
  <c r="C104" i="4" s="1"/>
  <c r="C107" i="4"/>
  <c r="B113" i="4"/>
  <c r="D136" i="4"/>
  <c r="B161" i="4"/>
  <c r="B159" i="4"/>
  <c r="B158" i="4" s="1"/>
  <c r="C160" i="4"/>
  <c r="D229" i="4"/>
  <c r="D227" i="4"/>
  <c r="D232" i="4"/>
  <c r="B234" i="4"/>
  <c r="B235" i="4"/>
  <c r="B247" i="4"/>
  <c r="C302" i="4"/>
  <c r="C326" i="4"/>
  <c r="C342" i="4"/>
  <c r="C341" i="4" s="1"/>
  <c r="D359" i="4"/>
  <c r="C381" i="4"/>
  <c r="C420" i="4"/>
  <c r="C392" i="4" s="1"/>
  <c r="B437" i="4"/>
  <c r="B434" i="4" s="1"/>
  <c r="C22" i="4"/>
  <c r="C19" i="4" s="1"/>
  <c r="B65" i="4"/>
  <c r="C158" i="4"/>
  <c r="B175" i="4"/>
  <c r="D159" i="4"/>
  <c r="D158" i="4" s="1"/>
  <c r="D175" i="4"/>
  <c r="B268" i="4"/>
  <c r="B254" i="4"/>
  <c r="B293" i="4"/>
  <c r="B319" i="4"/>
  <c r="B317" i="4"/>
  <c r="B316" i="4" s="1"/>
  <c r="B315" i="4" s="1"/>
  <c r="D405" i="4"/>
  <c r="D401" i="4" s="1"/>
  <c r="D392" i="4" s="1"/>
  <c r="D420" i="4"/>
  <c r="D63" i="4"/>
  <c r="B70" i="4"/>
  <c r="B69" i="4" s="1"/>
  <c r="B105" i="4"/>
  <c r="B104" i="4" s="1"/>
  <c r="D275" i="4"/>
  <c r="D274" i="4" s="1"/>
  <c r="D20" i="4"/>
  <c r="B22" i="4"/>
  <c r="B20" i="4"/>
  <c r="D22" i="4"/>
  <c r="D358" i="4" l="1"/>
  <c r="D325" i="4" s="1"/>
  <c r="D314" i="4" s="1"/>
  <c r="D226" i="4"/>
  <c r="D219" i="4"/>
  <c r="D218" i="4" s="1"/>
  <c r="D62" i="4"/>
  <c r="D60" i="4"/>
  <c r="B314" i="4"/>
  <c r="B253" i="4"/>
  <c r="B244" i="4"/>
  <c r="C57" i="4"/>
  <c r="C59" i="4"/>
  <c r="B60" i="4"/>
  <c r="C227" i="4"/>
  <c r="C229" i="4"/>
  <c r="B231" i="4"/>
  <c r="B232" i="4"/>
  <c r="C58" i="4"/>
  <c r="C359" i="4"/>
  <c r="C358" i="4" s="1"/>
  <c r="C325" i="4" s="1"/>
  <c r="C314" i="4" s="1"/>
  <c r="C20" i="4"/>
  <c r="C18" i="4" s="1"/>
  <c r="C21" i="4"/>
  <c r="D21" i="4"/>
  <c r="D19" i="4"/>
  <c r="B17" i="4"/>
  <c r="B21" i="4"/>
  <c r="B19" i="4"/>
  <c r="B228" i="4" l="1"/>
  <c r="B220" i="4" s="1"/>
  <c r="B229" i="4"/>
  <c r="B59" i="4"/>
  <c r="B57" i="4"/>
  <c r="B56" i="4" s="1"/>
  <c r="C56" i="4"/>
  <c r="D59" i="4"/>
  <c r="D57" i="4"/>
  <c r="D56" i="4" s="1"/>
  <c r="C226" i="4"/>
  <c r="C219" i="4"/>
  <c r="C218" i="4" s="1"/>
  <c r="B243" i="4"/>
  <c r="B227" i="4"/>
  <c r="D16" i="4"/>
  <c r="D18" i="4"/>
  <c r="C17" i="4"/>
  <c r="C14" i="4" s="1"/>
  <c r="C11" i="4" s="1"/>
  <c r="B18" i="4"/>
  <c r="B226" i="4" l="1"/>
  <c r="B219" i="4"/>
  <c r="B218" i="4" s="1"/>
  <c r="D17" i="4"/>
  <c r="D14" i="4" s="1"/>
  <c r="D11" i="4" s="1"/>
  <c r="D15" i="4"/>
  <c r="D13" i="4"/>
  <c r="B16" i="4" l="1"/>
  <c r="D12" i="4"/>
  <c r="D10" i="4"/>
  <c r="D9" i="4" s="1"/>
  <c r="D8" i="4" s="1"/>
  <c r="D445" i="4" s="1"/>
  <c r="C16" i="4"/>
  <c r="B15" i="4" l="1"/>
  <c r="B13" i="4"/>
  <c r="B14" i="4"/>
  <c r="B11" i="4" s="1"/>
  <c r="C15" i="4"/>
  <c r="C13" i="4"/>
  <c r="C12" i="4" l="1"/>
  <c r="C10" i="4"/>
  <c r="C9" i="4" s="1"/>
  <c r="C8" i="4" s="1"/>
  <c r="C445" i="4" s="1"/>
  <c r="B10" i="4"/>
  <c r="B9" i="4" s="1"/>
  <c r="B8" i="4" s="1"/>
  <c r="B445" i="4" s="1"/>
  <c r="B12" i="4"/>
</calcChain>
</file>

<file path=xl/sharedStrings.xml><?xml version="1.0" encoding="utf-8"?>
<sst xmlns="http://schemas.openxmlformats.org/spreadsheetml/2006/main" count="450" uniqueCount="249">
  <si>
    <t>Cuadro 12.  IMPACTO DE OTROS SECTORES, SOBRE LA BALANZA DE PAGOS</t>
  </si>
  <si>
    <t>Partida</t>
  </si>
  <si>
    <t>Impacto de otros sectores</t>
  </si>
  <si>
    <t>(en millones de balboas)</t>
  </si>
  <si>
    <t>2016 (P)</t>
  </si>
  <si>
    <t>2017 (P)</t>
  </si>
  <si>
    <t>crédito</t>
  </si>
  <si>
    <t>débito</t>
  </si>
  <si>
    <t>0.0 Cuando la cantidad es menor a la mitad de la unidad o fracción decimal adoptada para la expresión del dato.</t>
  </si>
  <si>
    <t>n.i.o.p. No incluida en otra partida.</t>
  </si>
  <si>
    <t>(P) Cifras preliminares.</t>
  </si>
  <si>
    <t xml:space="preserve">  I.  Cuenta corriente</t>
  </si>
  <si>
    <t>Servicios, renta y transferencias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</si>
  <si>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</si>
  <si>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</si>
  <si>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</si>
  <si>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</si>
  <si>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</si>
  <si>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</si>
  <si>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</t>
  </si>
  <si>
    <t>Reexportaciones nacionales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</si>
  <si>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</si>
  <si>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</si>
  <si>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</si>
  <si>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</si>
  <si>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</si>
  <si>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a la Zona Libre de Colón</t>
  </si>
  <si>
    <t>Exportaciones nacionales a las Zonas Procesadoras</t>
  </si>
  <si>
    <t>Reexportaciones nacionales a la Zona Libre de Colón</t>
  </si>
  <si>
    <t>1.2  Importaciones FOB</t>
  </si>
  <si>
    <t>1.2.1  Importaciones en estadísticas de aduanas</t>
  </si>
  <si>
    <t>Importaciones nacionales</t>
  </si>
  <si>
    <t>Importaciones de las Zonas Procesadoras de Exportación</t>
  </si>
  <si>
    <t>1.2.2  Ajustes</t>
  </si>
  <si>
    <t>1.2.2.1  De cobertura</t>
  </si>
  <si>
    <t>Importaciones de maquinaria y equipo de transporte</t>
  </si>
  <si>
    <t>Importaciones de electricidad</t>
  </si>
  <si>
    <t>Importaciones procedentes de la Zona Libre de Colón</t>
  </si>
  <si>
    <t>Importaciones procedentes de otros residentes</t>
  </si>
  <si>
    <t>3. Reparaciones de bienes</t>
  </si>
  <si>
    <t>4.  Bienes adquiridos en puerto por medios de transporte</t>
  </si>
  <si>
    <t>Petróleo y otros combustibles y lubricantes</t>
  </si>
  <si>
    <t>Buques</t>
  </si>
  <si>
    <t>Aeronaves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</si>
  <si>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</si>
  <si>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</si>
  <si>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</si>
  <si>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</si>
  <si>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</si>
  <si>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</si>
  <si>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</si>
  <si>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</si>
  <si>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1.1.2  Fletes</t>
  </si>
  <si>
    <t>1.1.3  Otros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</si>
  <si>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</si>
  <si>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</si>
  <si>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</si>
  <si>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</si>
  <si>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</si>
  <si>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</si>
  <si>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</si>
  <si>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</si>
  <si>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Gastos de funcionamiento de las agencias extranjeras de transporte</t>
  </si>
  <si>
    <t>Ingresos de aeropuerto por servicios de hangares y afines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</si>
  <si>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</si>
  <si>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</si>
  <si>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</si>
  <si>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</si>
  <si>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</si>
  <si>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</si>
  <si>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</si>
  <si>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</si>
  <si>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</si>
  <si>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</si>
  <si>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</si>
  <si>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</si>
  <si>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transporte de correspondencia</t>
  </si>
  <si>
    <t>Ingresos de las agencias de telecomunicaciones</t>
  </si>
  <si>
    <t>Pagos por transporte de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</si>
  <si>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</si>
  <si>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</si>
  <si>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</si>
  <si>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</si>
  <si>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</si>
  <si>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</si>
  <si>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</si>
  <si>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</si>
  <si>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6.  Servicios financieros (salvo los de seguros)</t>
  </si>
  <si>
    <t>Otros gastos del Gobierno asociados a la deuda</t>
  </si>
  <si>
    <t>7.  Servicios de informática y de información</t>
  </si>
  <si>
    <t>8.  Regalías y derechos de licencia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</si>
  <si>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</si>
  <si>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</si>
  <si>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</si>
  <si>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</si>
  <si>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</si>
  <si>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</si>
  <si>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</si>
  <si>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</si>
  <si>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</si>
  <si>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</si>
  <si>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</si>
  <si>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</si>
  <si>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</si>
  <si>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</si>
  <si>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</si>
  <si>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</si>
  <si>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</si>
  <si>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9.3.6  Otros servicios</t>
  </si>
  <si>
    <t>Ingresos de las agencias de noticias, alquiler de películas y afines</t>
  </si>
  <si>
    <t>Otros ingresos de las empresas de inversión directa</t>
  </si>
  <si>
    <t>Otros ingresos de las empresas de inversión nacional</t>
  </si>
  <si>
    <t>Gastos de las empresas de inversión directa</t>
  </si>
  <si>
    <t>Gastos de la Autoridad de Turismo de Panamá por propaganda</t>
  </si>
  <si>
    <t>Otros servicios adquiridos del exterior</t>
  </si>
  <si>
    <t>Otros gastos de las empresas de inversión nacional</t>
  </si>
  <si>
    <t>10. Servicios personales, culturales y recreativos</t>
  </si>
  <si>
    <t>10.1 Servicios audiovisuales y conexos</t>
  </si>
  <si>
    <t>10.2 Otros servicios personales, culturales y recreativos</t>
  </si>
  <si>
    <t>11. Servicios del Gobierno, n.i.o.p.</t>
  </si>
  <si>
    <t>Gastos del personal diplomático y consular extranjero</t>
  </si>
  <si>
    <t>Ingresos recibidos por la tasa de servicios al pasajero</t>
  </si>
  <si>
    <t>Asistencia técnica de la Agencia para el Desarrollo Internacional y organismos internacionales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</si>
  <si>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</si>
  <si>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</si>
  <si>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</si>
  <si>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</si>
  <si>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</t>
  </si>
  <si>
    <t>Remisiones enviadas por los tripulantes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</si>
  <si>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</si>
  <si>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</si>
  <si>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</si>
  <si>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</si>
  <si>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Otras empresas</t>
  </si>
  <si>
    <t>2.1.1.2  Utilidades reinvertidas y no distribuidas</t>
  </si>
  <si>
    <t>2.2  Inversión de cartera</t>
  </si>
  <si>
    <t>2.2.1  Renta procedente de acciones y otras participaciones de capital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</si>
  <si>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</si>
  <si>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</si>
  <si>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</si>
  <si>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</si>
  <si>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</si>
  <si>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2.2.2.1.4  Otros sectores</t>
  </si>
  <si>
    <t>2.2.2.2  Instrumentos del mercado monetario y financieros derivados</t>
  </si>
  <si>
    <t>2.2.2.2.4  Otros sectores</t>
  </si>
  <si>
    <t>2.3  Otra inversión</t>
  </si>
  <si>
    <t>2.3.1  Autoridades monetarias</t>
  </si>
  <si>
    <t>Otros intereses devengados y pagados con bancos del exterior</t>
  </si>
  <si>
    <t>2.3.2  Gobierno general</t>
  </si>
  <si>
    <t>Intereses devengados - Depósitos privatizados</t>
  </si>
  <si>
    <t>D.  Transferencias corrientes</t>
  </si>
  <si>
    <t>2.3.4  Otros sectores</t>
  </si>
  <si>
    <t>Intereses cobrados por las empresas de inversión directa</t>
  </si>
  <si>
    <t>Intereses cobrados por las empresas de inversión nacional</t>
  </si>
  <si>
    <t>Intereses pagados por las empresas de inversión directa</t>
  </si>
  <si>
    <t>Intereses pagados por las empresas de inversión nacional</t>
  </si>
  <si>
    <t>Intereses pagados por COPA</t>
  </si>
  <si>
    <t>1.  Gobierno general</t>
  </si>
  <si>
    <t>2.  Otros sectores</t>
  </si>
  <si>
    <t>1.3  Otras</t>
  </si>
  <si>
    <t>2.1  Remesas de trabajadores</t>
  </si>
  <si>
    <t>2.2  Otras transferencias</t>
  </si>
  <si>
    <t>Pensiones  recibidas de gobiernos extranjeros</t>
  </si>
  <si>
    <t>Pensiones y otras transferencias pagadas por el gobierno de Panamá</t>
  </si>
  <si>
    <t>Recaudos consulares e impuestos pagados por la Marina Mercante</t>
  </si>
  <si>
    <t xml:space="preserve"> II.  Cuenta de capital y financiera</t>
  </si>
  <si>
    <t>A.  Cuenta de capital</t>
  </si>
  <si>
    <t>B.  Cuenta financiera</t>
  </si>
  <si>
    <t>1.  Transferencias de capital</t>
  </si>
  <si>
    <t>1.1  Gobierno general</t>
  </si>
  <si>
    <t>1.1.2  Otras transferencias</t>
  </si>
  <si>
    <t>1.  Inversión directa</t>
  </si>
  <si>
    <t>2.  Inversión de cartera</t>
  </si>
  <si>
    <t>3.  Otra inversión</t>
  </si>
  <si>
    <t>1.1  En el extranjero</t>
  </si>
  <si>
    <t>1.2  En la economía declarante</t>
  </si>
  <si>
    <t>2.1  Activos</t>
  </si>
  <si>
    <t>2.2  Pasivos</t>
  </si>
  <si>
    <t>3.1  Activos</t>
  </si>
  <si>
    <t>3.2  Pasivos</t>
  </si>
  <si>
    <t>4.  Activos de reserva</t>
  </si>
  <si>
    <t>1.1.1  Acciones y otras participaciones de capital</t>
  </si>
  <si>
    <t>1.2.1  Acciones y otras participaciones de capital</t>
  </si>
  <si>
    <t>1.2.2  Utilidades reinvertidas</t>
  </si>
  <si>
    <t>1.2.3  Otro capital</t>
  </si>
  <si>
    <t>2.1.1  Títulos de participación en el capital</t>
  </si>
  <si>
    <t>2.1.2  Títulos de deuda</t>
  </si>
  <si>
    <t>2.1.2.2  Instrumentos del mercado monetario</t>
  </si>
  <si>
    <t>2.2.2  Títulos de deuda</t>
  </si>
  <si>
    <t>3.1.1  Créditos comerciales</t>
  </si>
  <si>
    <t>3.1.2  Préstamos</t>
  </si>
  <si>
    <t>3.1.3  Moneda y depósitos</t>
  </si>
  <si>
    <t>3.1.4  Otros activos</t>
  </si>
  <si>
    <t>3.2.1  Créditos comerciales</t>
  </si>
  <si>
    <t>3.2.2  Préstamos</t>
  </si>
  <si>
    <t>3.2.3  Moneda y depósitos</t>
  </si>
  <si>
    <t>3.2.4  Otros pasivos</t>
  </si>
  <si>
    <t>4.4.1  Moneda y depósitos</t>
  </si>
  <si>
    <t>4.4.2  Valores</t>
  </si>
  <si>
    <t>4.2  Derechos Especiales de Giro (DEG)</t>
  </si>
  <si>
    <t>4.5  Otros activos</t>
  </si>
  <si>
    <t>4.3  Posición de reserva en el Fondo Monetario Internacional</t>
  </si>
  <si>
    <t>4.4  Divisas</t>
  </si>
  <si>
    <t>III.  Impacto sobre la balanza de pagos</t>
  </si>
  <si>
    <t>1.2.3.1  Activos frente a inversionistas directos</t>
  </si>
  <si>
    <t>1.2.3.2  Pasivos frente a inversionistas directos</t>
  </si>
  <si>
    <t>2.1.1.2  Gobierno general</t>
  </si>
  <si>
    <t>2.1.1.4  Otros sectores</t>
  </si>
  <si>
    <t>2.1.2.1  Bonos y pagarés</t>
  </si>
  <si>
    <t>2.1.2.3  Instrumentos financieros derivados</t>
  </si>
  <si>
    <t>2.2.2.3  Instrumentos financieros derivados</t>
  </si>
  <si>
    <t>3.1.1.2  Otros sectores</t>
  </si>
  <si>
    <t>3.1.2.2  Gobierno general</t>
  </si>
  <si>
    <t>3.1.2.4  Otros sectores</t>
  </si>
  <si>
    <t>3.1.3.2  Gobierno general</t>
  </si>
  <si>
    <t>3.1.3.4  Otros sectores</t>
  </si>
  <si>
    <t>3.1.4.1  Autoridades monetarias</t>
  </si>
  <si>
    <t>3.1.4.2  Gobierno general</t>
  </si>
  <si>
    <t>3.1.4.4  Otros sectores</t>
  </si>
  <si>
    <t>3.2.1.2  Otros sectores</t>
  </si>
  <si>
    <t>3.2.2.1  Autoridades monetarias</t>
  </si>
  <si>
    <t>3.2.2.4  Otros sectores</t>
  </si>
  <si>
    <t>3.2.3.1  Autoridades monetarias</t>
  </si>
  <si>
    <t>3.2.3.4  Otros sectores</t>
  </si>
  <si>
    <t>3.2.4.1  Autoridades monetarias</t>
  </si>
  <si>
    <t>3.2.4.2  Gobierno general</t>
  </si>
  <si>
    <t>3.2.4.4  Otros sectores</t>
  </si>
  <si>
    <t>4.4.1.2  Bancos</t>
  </si>
  <si>
    <t>4.4.2.2  Bonos y pagarés</t>
  </si>
  <si>
    <t>4.4.2.4  Instrumentos financieros derivados (neto)</t>
  </si>
  <si>
    <t>1.1.1.1  Activos frente a empresas filiales</t>
  </si>
  <si>
    <t>1.2.1.2  Pasivos frente a inversionistas directos</t>
  </si>
  <si>
    <t>Otros sectores</t>
  </si>
  <si>
    <t>Gobierno general</t>
  </si>
  <si>
    <t>A largo plazo</t>
  </si>
  <si>
    <t>A corto plazo</t>
  </si>
  <si>
    <t>Empresas de inversión directa</t>
  </si>
  <si>
    <t>Empresas de inversión nacional</t>
  </si>
  <si>
    <t>Giros</t>
  </si>
  <si>
    <t>Reembolsos</t>
  </si>
  <si>
    <t>Primas de seguro de vida</t>
  </si>
  <si>
    <t>DE PANAMÁ, SEGÚN PARTIDA: AÑOS 2016-18</t>
  </si>
  <si>
    <t>2018 (P)</t>
  </si>
  <si>
    <t>B.  Servicios: (Continuación)</t>
  </si>
  <si>
    <t>C.  Renta: (Continuación)</t>
  </si>
  <si>
    <t>D.  Transferencias corrientes: (Continuación)</t>
  </si>
  <si>
    <t>B.  Cuenta financiera: (Continuación)</t>
  </si>
  <si>
    <t>NOTA: La diferencia que se observa entre el total y los parciales, se debe al redondeo.</t>
  </si>
  <si>
    <t>4.4.2.1  Participaciones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</si>
</sst>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164" fontId="2" fillId="3" borderId="3" xfId="0" applyNumberFormat="1" applyFont="1" applyFill="1" applyBorder="1" applyAlignment="1">
      <alignment horizontal="right"/>
    </xf>
    <xf numFmtId="164" fontId="2" fillId="3" borderId="10" xfId="0" applyNumberFormat="1" applyFont="1" applyFill="1" applyBorder="1" applyAlignment="1" applyProtection="1">
      <alignment horizontal="right"/>
    </xf>
    <xf numFmtId="164" fontId="2" fillId="3" borderId="11" xfId="0" applyNumberFormat="1" applyFont="1" applyFill="1" applyBorder="1" applyAlignment="1" applyProtection="1">
      <alignment horizontal="right"/>
    </xf>
    <xf numFmtId="164" fontId="2" fillId="0" borderId="3" xfId="0" applyNumberFormat="1" applyFont="1" applyFill="1" applyBorder="1" applyAlignment="1">
      <alignment horizontal="right"/>
    </xf>
    <xf numFmtId="164" fontId="2" fillId="3" borderId="3" xfId="0" applyNumberFormat="1" applyFont="1" applyFill="1" applyBorder="1" applyAlignment="1" applyProtection="1">
      <alignment horizontal="left" indent="8"/>
    </xf>
    <xf numFmtId="164" fontId="2" fillId="3" borderId="3" xfId="0" applyNumberFormat="1" applyFont="1" applyFill="1" applyBorder="1" applyAlignment="1" applyProtection="1">
      <alignment horizontal="left" indent="5"/>
    </xf>
    <xf numFmtId="164" fontId="2" fillId="3" borderId="3" xfId="0" applyNumberFormat="1" applyFont="1" applyFill="1" applyBorder="1" applyAlignment="1" applyProtection="1">
      <alignment horizontal="left" indent="7"/>
    </xf>
    <xf numFmtId="164" fontId="2" fillId="3" borderId="3" xfId="0" applyNumberFormat="1" applyFont="1" applyFill="1" applyBorder="1" applyAlignment="1" applyProtection="1">
      <alignment horizontal="left" indent="10"/>
    </xf>
    <xf numFmtId="164" fontId="2" fillId="3" borderId="3" xfId="0" applyNumberFormat="1" applyFont="1" applyFill="1" applyBorder="1" applyAlignment="1" applyProtection="1">
      <alignment horizontal="left" indent="14"/>
    </xf>
    <xf numFmtId="164" fontId="2" fillId="3" borderId="3" xfId="0" applyNumberFormat="1" applyFont="1" applyFill="1" applyBorder="1" applyAlignment="1" applyProtection="1">
      <alignment horizontal="left" indent="19"/>
    </xf>
    <xf numFmtId="164" fontId="2" fillId="3" borderId="3" xfId="0" applyNumberFormat="1" applyFont="1" applyFill="1" applyBorder="1" applyAlignment="1" applyProtection="1">
      <alignment horizontal="left" indent="20"/>
    </xf>
    <xf numFmtId="164" fontId="2" fillId="3" borderId="3" xfId="0" applyNumberFormat="1" applyFont="1" applyFill="1" applyBorder="1" applyAlignment="1" applyProtection="1">
      <alignment horizontal="left" indent="9"/>
    </xf>
    <xf numFmtId="164" fontId="2" fillId="3" borderId="3" xfId="0" applyNumberFormat="1" applyFont="1" applyFill="1" applyBorder="1" applyAlignment="1" applyProtection="1">
      <alignment horizontal="left" indent="11"/>
    </xf>
    <xf numFmtId="164" fontId="2" fillId="3" borderId="3" xfId="0" applyNumberFormat="1" applyFont="1" applyFill="1" applyBorder="1" applyAlignment="1" applyProtection="1">
      <alignment horizontal="left" indent="15"/>
    </xf>
    <xf numFmtId="164" fontId="2" fillId="3" borderId="3" xfId="0" applyNumberFormat="1" applyFont="1" applyFill="1" applyBorder="1" applyAlignment="1" applyProtection="1">
      <alignment horizontal="left" wrapText="1" indent="8"/>
    </xf>
    <xf numFmtId="0" fontId="2" fillId="0" borderId="0" xfId="0" applyFont="1"/>
    <xf numFmtId="164" fontId="1" fillId="3" borderId="10" xfId="0" applyNumberFormat="1" applyFont="1" applyFill="1" applyBorder="1" applyAlignment="1" applyProtection="1">
      <alignment horizontal="right"/>
    </xf>
    <xf numFmtId="164" fontId="1" fillId="3" borderId="11" xfId="0" applyNumberFormat="1" applyFont="1" applyFill="1" applyBorder="1" applyAlignment="1" applyProtection="1">
      <alignment horizontal="right"/>
    </xf>
    <xf numFmtId="164" fontId="3" fillId="3" borderId="10" xfId="0" applyNumberFormat="1" applyFont="1" applyFill="1" applyBorder="1" applyAlignment="1" applyProtection="1">
      <alignment horizontal="right"/>
    </xf>
    <xf numFmtId="164" fontId="3" fillId="3" borderId="11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/>
    <xf numFmtId="0" fontId="2" fillId="0" borderId="8" xfId="0" applyFont="1" applyBorder="1"/>
    <xf numFmtId="0" fontId="2" fillId="0" borderId="9" xfId="0" applyFont="1" applyBorder="1"/>
    <xf numFmtId="164" fontId="2" fillId="3" borderId="3" xfId="0" applyNumberFormat="1" applyFont="1" applyFill="1" applyBorder="1" applyAlignment="1">
      <alignment horizontal="left" wrapText="1" indent="11"/>
    </xf>
    <xf numFmtId="164" fontId="2" fillId="3" borderId="3" xfId="0" applyNumberFormat="1" applyFont="1" applyFill="1" applyBorder="1" applyAlignment="1" applyProtection="1">
      <alignment horizontal="left" indent="21"/>
    </xf>
    <xf numFmtId="164" fontId="2" fillId="3" borderId="3" xfId="0" applyNumberFormat="1" applyFont="1" applyFill="1" applyBorder="1" applyAlignment="1" applyProtection="1">
      <alignment horizontal="left" indent="23"/>
    </xf>
    <xf numFmtId="164" fontId="2" fillId="3" borderId="3" xfId="0" applyNumberFormat="1" applyFont="1" applyFill="1" applyBorder="1" applyAlignment="1" applyProtection="1">
      <alignment horizontal="left" indent="25"/>
    </xf>
    <xf numFmtId="164" fontId="2" fillId="3" borderId="3" xfId="0" applyNumberFormat="1" applyFont="1" applyFill="1" applyBorder="1" applyAlignment="1" applyProtection="1">
      <alignment horizontal="left" indent="27"/>
    </xf>
    <xf numFmtId="164" fontId="2" fillId="3" borderId="3" xfId="0" applyNumberFormat="1" applyFont="1" applyFill="1" applyBorder="1" applyAlignment="1" applyProtection="1">
      <alignment horizontal="left"/>
    </xf>
    <xf numFmtId="164" fontId="2" fillId="3" borderId="3" xfId="0" applyNumberFormat="1" applyFont="1" applyFill="1" applyBorder="1" applyAlignment="1" applyProtection="1">
      <alignment horizontal="left" indent="3"/>
    </xf>
    <xf numFmtId="164" fontId="2" fillId="3" borderId="3" xfId="0" applyNumberFormat="1" applyFont="1" applyFill="1" applyBorder="1"/>
    <xf numFmtId="0" fontId="2" fillId="0" borderId="0" xfId="0" applyFont="1" applyFill="1" applyBorder="1" applyProtection="1"/>
    <xf numFmtId="0" fontId="2" fillId="0" borderId="5" xfId="0" applyNumberFormat="1" applyFont="1" applyFill="1" applyBorder="1" applyAlignment="1" applyProtection="1"/>
    <xf numFmtId="0" fontId="2" fillId="0" borderId="12" xfId="0" applyNumberFormat="1" applyFont="1" applyFill="1" applyBorder="1" applyAlignment="1"/>
    <xf numFmtId="0" fontId="2" fillId="0" borderId="13" xfId="0" applyNumberFormat="1" applyFont="1" applyFill="1" applyBorder="1" applyAlignment="1"/>
    <xf numFmtId="0" fontId="2" fillId="4" borderId="0" xfId="0" applyNumberFormat="1" applyFont="1" applyFill="1" applyBorder="1"/>
    <xf numFmtId="0" fontId="1" fillId="0" borderId="0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1"/>
  <sheetViews>
    <sheetView showGridLines="0" tabSelected="1" zoomScaleNormal="100" zoomScaleSheetLayoutView="100" workbookViewId="0">
      <selection sqref="A1:D1"/>
    </sheetView>
  </sheetViews>
  <sheetFormatPr baseColWidth="10" defaultRowHeight="12.75" customHeight="1" x14ac:dyDescent="0.2"/>
  <cols>
    <col min="1" max="1" width="81.28515625" style="18" customWidth="1"/>
    <col min="2" max="4" width="10.7109375" style="18" customWidth="1"/>
    <col min="5" max="16384" width="11.42578125" style="18"/>
  </cols>
  <sheetData>
    <row r="1" spans="1:4" ht="12.75" customHeight="1" x14ac:dyDescent="0.2">
      <c r="A1" s="39" t="s">
        <v>0</v>
      </c>
      <c r="B1" s="39"/>
      <c r="C1" s="39"/>
      <c r="D1" s="39"/>
    </row>
    <row r="2" spans="1:4" ht="12.75" customHeight="1" x14ac:dyDescent="0.2">
      <c r="A2" s="39" t="s">
        <v>241</v>
      </c>
      <c r="B2" s="39"/>
      <c r="C2" s="39"/>
      <c r="D2" s="39"/>
    </row>
    <row r="3" spans="1:4" ht="6" customHeight="1" x14ac:dyDescent="0.2"/>
    <row r="4" spans="1:4" ht="12.75" customHeight="1" x14ac:dyDescent="0.2">
      <c r="A4" s="40" t="s">
        <v>1</v>
      </c>
      <c r="B4" s="43" t="s">
        <v>2</v>
      </c>
      <c r="C4" s="43"/>
      <c r="D4" s="43"/>
    </row>
    <row r="5" spans="1:4" ht="12.75" customHeight="1" x14ac:dyDescent="0.2">
      <c r="A5" s="41"/>
      <c r="B5" s="44" t="s">
        <v>3</v>
      </c>
      <c r="C5" s="44"/>
      <c r="D5" s="44"/>
    </row>
    <row r="6" spans="1:4" ht="12.75" customHeight="1" x14ac:dyDescent="0.2">
      <c r="A6" s="42"/>
      <c r="B6" s="1" t="s">
        <v>4</v>
      </c>
      <c r="C6" s="1" t="s">
        <v>5</v>
      </c>
      <c r="D6" s="2" t="s">
        <v>242</v>
      </c>
    </row>
    <row r="7" spans="1:4" ht="6" customHeight="1" x14ac:dyDescent="0.2">
      <c r="A7" s="23"/>
      <c r="B7" s="24"/>
      <c r="C7" s="24"/>
      <c r="D7" s="25"/>
    </row>
    <row r="8" spans="1:4" ht="14.1" customHeight="1" x14ac:dyDescent="0.2">
      <c r="A8" s="31" t="s">
        <v>11</v>
      </c>
      <c r="B8" s="19">
        <f>SUM(B9)</f>
        <v>-5787.691899999998</v>
      </c>
      <c r="C8" s="19">
        <f t="shared" ref="C8:D8" si="0">SUM(C9)</f>
        <v>-5463.2722999999987</v>
      </c>
      <c r="D8" s="20">
        <f t="shared" si="0"/>
        <v>-6751.838200000002</v>
      </c>
    </row>
    <row r="9" spans="1:4" ht="12.95" customHeight="1" x14ac:dyDescent="0.2">
      <c r="A9" s="8" t="s">
        <v>12</v>
      </c>
      <c r="B9" s="21">
        <f>SUM(B10:B11)</f>
        <v>-5787.691899999998</v>
      </c>
      <c r="C9" s="21">
        <f>SUM(C10:C11)</f>
        <v>-5463.2722999999987</v>
      </c>
      <c r="D9" s="22">
        <f>SUM(D10:D11)</f>
        <v>-6751.838200000002</v>
      </c>
    </row>
    <row r="10" spans="1:4" ht="12.95" customHeight="1" x14ac:dyDescent="0.2">
      <c r="A10" s="3" t="s">
        <v>6</v>
      </c>
      <c r="B10" s="4">
        <f t="shared" ref="B10:D11" si="1">SUM(B13+B294)</f>
        <v>13392.3822</v>
      </c>
      <c r="C10" s="4">
        <f t="shared" si="1"/>
        <v>15028.848100000001</v>
      </c>
      <c r="D10" s="5">
        <f t="shared" si="1"/>
        <v>15797.4061</v>
      </c>
    </row>
    <row r="11" spans="1:4" ht="12.95" customHeight="1" x14ac:dyDescent="0.2">
      <c r="A11" s="3" t="s">
        <v>7</v>
      </c>
      <c r="B11" s="4">
        <f t="shared" si="1"/>
        <v>-19180.074099999998</v>
      </c>
      <c r="C11" s="4">
        <f t="shared" si="1"/>
        <v>-20492.1204</v>
      </c>
      <c r="D11" s="5">
        <f t="shared" si="1"/>
        <v>-22549.244300000002</v>
      </c>
    </row>
    <row r="12" spans="1:4" ht="12.95" customHeight="1" x14ac:dyDescent="0.2">
      <c r="A12" s="8" t="s">
        <v>13</v>
      </c>
      <c r="B12" s="21">
        <f>SUM(B13:B14)</f>
        <v>-5701.0488999999998</v>
      </c>
      <c r="C12" s="21">
        <f>SUM(C13:C14)</f>
        <v>-5362.5172999999977</v>
      </c>
      <c r="D12" s="22">
        <f>SUM(D13:D14)</f>
        <v>-6707.177700000002</v>
      </c>
    </row>
    <row r="13" spans="1:4" ht="12.95" customHeight="1" x14ac:dyDescent="0.2">
      <c r="A13" s="3" t="s">
        <v>6</v>
      </c>
      <c r="B13" s="4">
        <f t="shared" ref="B13:D14" si="2">SUM(B16+B219)</f>
        <v>12486.472299999999</v>
      </c>
      <c r="C13" s="4">
        <f t="shared" si="2"/>
        <v>14125.628200000001</v>
      </c>
      <c r="D13" s="5">
        <f t="shared" si="2"/>
        <v>14878.8019</v>
      </c>
    </row>
    <row r="14" spans="1:4" ht="12.95" customHeight="1" x14ac:dyDescent="0.2">
      <c r="A14" s="3" t="s">
        <v>7</v>
      </c>
      <c r="B14" s="4">
        <f t="shared" si="2"/>
        <v>-18187.521199999999</v>
      </c>
      <c r="C14" s="4">
        <f t="shared" si="2"/>
        <v>-19488.145499999999</v>
      </c>
      <c r="D14" s="5">
        <f t="shared" si="2"/>
        <v>-21585.979600000002</v>
      </c>
    </row>
    <row r="15" spans="1:4" ht="12.95" customHeight="1" x14ac:dyDescent="0.2">
      <c r="A15" s="8" t="s">
        <v>14</v>
      </c>
      <c r="B15" s="21">
        <f>SUM(B16:B17)</f>
        <v>-3479.9027000000006</v>
      </c>
      <c r="C15" s="21">
        <f t="shared" ref="C15:D15" si="3">SUM(C16:C17)</f>
        <v>-3521.9028999999973</v>
      </c>
      <c r="D15" s="22">
        <f t="shared" si="3"/>
        <v>-4077.6535000000003</v>
      </c>
    </row>
    <row r="16" spans="1:4" ht="12.95" customHeight="1" x14ac:dyDescent="0.2">
      <c r="A16" s="3" t="s">
        <v>6</v>
      </c>
      <c r="B16" s="4">
        <f>SUM(B19+B57)</f>
        <v>12232.248899999999</v>
      </c>
      <c r="C16" s="4">
        <f t="shared" ref="C16:D17" si="4">SUM(C19+C57)</f>
        <v>13744.756600000001</v>
      </c>
      <c r="D16" s="5">
        <f t="shared" si="4"/>
        <v>14617.444800000001</v>
      </c>
    </row>
    <row r="17" spans="1:4" ht="12.95" customHeight="1" x14ac:dyDescent="0.2">
      <c r="A17" s="3" t="s">
        <v>7</v>
      </c>
      <c r="B17" s="4">
        <f>SUM(B20+B58)</f>
        <v>-15712.151599999999</v>
      </c>
      <c r="C17" s="4">
        <f t="shared" si="4"/>
        <v>-17266.659499999998</v>
      </c>
      <c r="D17" s="5">
        <f t="shared" si="4"/>
        <v>-18695.098300000001</v>
      </c>
    </row>
    <row r="18" spans="1:4" ht="14.1" customHeight="1" x14ac:dyDescent="0.2">
      <c r="A18" s="32" t="s">
        <v>15</v>
      </c>
      <c r="B18" s="19">
        <f>SUM(B19:B20)</f>
        <v>-9442.9566999999988</v>
      </c>
      <c r="C18" s="19">
        <f t="shared" ref="C18:D18" si="5">SUM(C19:C20)</f>
        <v>-10329.7094</v>
      </c>
      <c r="D18" s="20">
        <f t="shared" si="5"/>
        <v>-10903.573800000002</v>
      </c>
    </row>
    <row r="19" spans="1:4" ht="12.95" customHeight="1" x14ac:dyDescent="0.2">
      <c r="A19" s="3" t="s">
        <v>6</v>
      </c>
      <c r="B19" s="4">
        <f>SUM(B22+B45+B48)</f>
        <v>2384.5472</v>
      </c>
      <c r="C19" s="4">
        <f t="shared" ref="C19:D19" si="6">SUM(C22+C45+C48)</f>
        <v>3107.3170999999998</v>
      </c>
      <c r="D19" s="5">
        <f t="shared" si="6"/>
        <v>3611.1536999999998</v>
      </c>
    </row>
    <row r="20" spans="1:4" ht="12.95" customHeight="1" x14ac:dyDescent="0.2">
      <c r="A20" s="3" t="s">
        <v>7</v>
      </c>
      <c r="B20" s="4">
        <f>SUM(B34+B46+B53)</f>
        <v>-11827.503899999998</v>
      </c>
      <c r="C20" s="4">
        <f t="shared" ref="C20:D20" si="7">SUM(C34+C46+C53)</f>
        <v>-13437.0265</v>
      </c>
      <c r="D20" s="5">
        <f t="shared" si="7"/>
        <v>-14514.727500000001</v>
      </c>
    </row>
    <row r="21" spans="1:4" ht="12.95" customHeight="1" x14ac:dyDescent="0.2">
      <c r="A21" s="8" t="s">
        <v>16</v>
      </c>
      <c r="B21" s="21">
        <f>SUM(B22+B34)</f>
        <v>-9029.0178999999989</v>
      </c>
      <c r="C21" s="21">
        <f t="shared" ref="C21:D21" si="8">SUM(C22+C34)</f>
        <v>-9906.7720000000008</v>
      </c>
      <c r="D21" s="22">
        <f t="shared" si="8"/>
        <v>-10329.642800000001</v>
      </c>
    </row>
    <row r="22" spans="1:4" ht="12.95" customHeight="1" x14ac:dyDescent="0.2">
      <c r="A22" s="9" t="s">
        <v>17</v>
      </c>
      <c r="B22" s="21">
        <f>SUM(B23+B27)</f>
        <v>1159.9902</v>
      </c>
      <c r="C22" s="21">
        <f t="shared" ref="C22:D22" si="9">SUM(C23+C27)</f>
        <v>1174.3468</v>
      </c>
      <c r="D22" s="22">
        <f t="shared" si="9"/>
        <v>1203.2532000000001</v>
      </c>
    </row>
    <row r="23" spans="1:4" ht="12.95" customHeight="1" x14ac:dyDescent="0.2">
      <c r="A23" s="10" t="s">
        <v>18</v>
      </c>
      <c r="B23" s="4">
        <f>SUM(B24:B26)</f>
        <v>1251.7127</v>
      </c>
      <c r="C23" s="4">
        <f t="shared" ref="C23:D23" si="10">SUM(C24:C26)</f>
        <v>1244.3380999999999</v>
      </c>
      <c r="D23" s="5">
        <f t="shared" si="10"/>
        <v>1280.4162000000001</v>
      </c>
    </row>
    <row r="24" spans="1:4" ht="12.95" customHeight="1" x14ac:dyDescent="0.2">
      <c r="A24" s="16" t="s">
        <v>19</v>
      </c>
      <c r="B24" s="4">
        <v>634.83130000000006</v>
      </c>
      <c r="C24" s="4">
        <v>659.94800000000009</v>
      </c>
      <c r="D24" s="5">
        <v>672.29390000000012</v>
      </c>
    </row>
    <row r="25" spans="1:4" ht="12.95" customHeight="1" x14ac:dyDescent="0.2">
      <c r="A25" s="16" t="s">
        <v>20</v>
      </c>
      <c r="B25" s="4">
        <v>138.9297</v>
      </c>
      <c r="C25" s="4">
        <v>154.809</v>
      </c>
      <c r="D25" s="5">
        <v>146.17620000000002</v>
      </c>
    </row>
    <row r="26" spans="1:4" ht="12.95" customHeight="1" x14ac:dyDescent="0.2">
      <c r="A26" s="16" t="s">
        <v>21</v>
      </c>
      <c r="B26" s="4">
        <v>477.95169999999996</v>
      </c>
      <c r="C26" s="4">
        <v>429.58109999999999</v>
      </c>
      <c r="D26" s="5">
        <v>461.9461</v>
      </c>
    </row>
    <row r="27" spans="1:4" ht="12.95" customHeight="1" x14ac:dyDescent="0.2">
      <c r="A27" s="10" t="s">
        <v>22</v>
      </c>
      <c r="B27" s="4">
        <f>SUM(B28)</f>
        <v>-91.722499999999997</v>
      </c>
      <c r="C27" s="4">
        <f t="shared" ref="C27:D27" si="11">SUM(C28)</f>
        <v>-69.991299999999995</v>
      </c>
      <c r="D27" s="5">
        <f t="shared" si="11"/>
        <v>-77.163000000000011</v>
      </c>
    </row>
    <row r="28" spans="1:4" ht="12.95" customHeight="1" x14ac:dyDescent="0.2">
      <c r="A28" s="11" t="s">
        <v>23</v>
      </c>
      <c r="B28" s="4">
        <f>SUM(B29:B33)</f>
        <v>-91.722499999999997</v>
      </c>
      <c r="C28" s="4">
        <f t="shared" ref="C28:D28" si="12">SUM(C29:C33)</f>
        <v>-69.991299999999995</v>
      </c>
      <c r="D28" s="5">
        <f t="shared" si="12"/>
        <v>-77.163000000000011</v>
      </c>
    </row>
    <row r="29" spans="1:4" ht="12.75" customHeight="1" x14ac:dyDescent="0.2">
      <c r="A29" s="13" t="s">
        <v>24</v>
      </c>
      <c r="B29" s="4">
        <v>0.8</v>
      </c>
      <c r="C29" s="4">
        <v>0.8</v>
      </c>
      <c r="D29" s="5">
        <v>0.8</v>
      </c>
    </row>
    <row r="30" spans="1:4" ht="12.75" customHeight="1" x14ac:dyDescent="0.2">
      <c r="A30" s="13" t="s">
        <v>25</v>
      </c>
      <c r="B30" s="4">
        <v>7.3575999999999997</v>
      </c>
      <c r="C30" s="4">
        <v>5.9396000000000004</v>
      </c>
      <c r="D30" s="5">
        <v>3.5449999999999999</v>
      </c>
    </row>
    <row r="31" spans="1:4" ht="12.75" customHeight="1" x14ac:dyDescent="0.2">
      <c r="A31" s="13" t="s">
        <v>26</v>
      </c>
      <c r="B31" s="4">
        <v>-21.900299999999998</v>
      </c>
      <c r="C31" s="4">
        <v>-23.292400000000001</v>
      </c>
      <c r="D31" s="5">
        <v>-31.21</v>
      </c>
    </row>
    <row r="32" spans="1:4" ht="12.75" customHeight="1" x14ac:dyDescent="0.2">
      <c r="A32" s="13" t="s">
        <v>27</v>
      </c>
      <c r="B32" s="4">
        <v>-36.966000000000001</v>
      </c>
      <c r="C32" s="4">
        <v>-9.6376999999999988</v>
      </c>
      <c r="D32" s="5">
        <v>-13.019299999999999</v>
      </c>
    </row>
    <row r="33" spans="1:4" ht="12.75" customHeight="1" x14ac:dyDescent="0.2">
      <c r="A33" s="13" t="s">
        <v>28</v>
      </c>
      <c r="B33" s="4">
        <v>-41.013799999999996</v>
      </c>
      <c r="C33" s="4">
        <v>-43.800799999999995</v>
      </c>
      <c r="D33" s="5">
        <v>-37.278700000000001</v>
      </c>
    </row>
    <row r="34" spans="1:4" ht="12.95" customHeight="1" x14ac:dyDescent="0.2">
      <c r="A34" s="9" t="s">
        <v>29</v>
      </c>
      <c r="B34" s="21">
        <f>SUM(B35+B38)</f>
        <v>-10189.008099999999</v>
      </c>
      <c r="C34" s="21">
        <f t="shared" ref="C34:D34" si="13">SUM(C35+C38)</f>
        <v>-11081.1188</v>
      </c>
      <c r="D34" s="22">
        <f t="shared" si="13"/>
        <v>-11532.896000000001</v>
      </c>
    </row>
    <row r="35" spans="1:4" ht="12.95" customHeight="1" x14ac:dyDescent="0.2">
      <c r="A35" s="10" t="s">
        <v>30</v>
      </c>
      <c r="B35" s="4">
        <f>SUM(B36:B37)</f>
        <v>-11322.761999999999</v>
      </c>
      <c r="C35" s="4">
        <f t="shared" ref="C35:D35" si="14">SUM(C36:C37)</f>
        <v>-12209.0398</v>
      </c>
      <c r="D35" s="5">
        <f t="shared" si="14"/>
        <v>-12786.9282</v>
      </c>
    </row>
    <row r="36" spans="1:4" ht="12.95" customHeight="1" x14ac:dyDescent="0.2">
      <c r="A36" s="16" t="s">
        <v>31</v>
      </c>
      <c r="B36" s="4">
        <v>-10716.128699999999</v>
      </c>
      <c r="C36" s="4">
        <v>-11640.478000000001</v>
      </c>
      <c r="D36" s="5">
        <v>-12113.668</v>
      </c>
    </row>
    <row r="37" spans="1:4" ht="12.95" customHeight="1" x14ac:dyDescent="0.2">
      <c r="A37" s="16" t="s">
        <v>32</v>
      </c>
      <c r="B37" s="4">
        <v>-606.63329999999996</v>
      </c>
      <c r="C37" s="4">
        <v>-568.56180000000006</v>
      </c>
      <c r="D37" s="5">
        <v>-673.26020000000005</v>
      </c>
    </row>
    <row r="38" spans="1:4" ht="12.95" customHeight="1" x14ac:dyDescent="0.2">
      <c r="A38" s="10" t="s">
        <v>33</v>
      </c>
      <c r="B38" s="4">
        <f>SUM(B39)</f>
        <v>1133.7538999999999</v>
      </c>
      <c r="C38" s="4">
        <f t="shared" ref="C38:D38" si="15">SUM(C39)</f>
        <v>1127.921</v>
      </c>
      <c r="D38" s="5">
        <f t="shared" si="15"/>
        <v>1254.0321999999999</v>
      </c>
    </row>
    <row r="39" spans="1:4" ht="12.95" customHeight="1" x14ac:dyDescent="0.2">
      <c r="A39" s="11" t="s">
        <v>34</v>
      </c>
      <c r="B39" s="4">
        <f>SUM(B40:B43)</f>
        <v>1133.7538999999999</v>
      </c>
      <c r="C39" s="4">
        <f t="shared" ref="C39:D39" si="16">SUM(C40:C43)</f>
        <v>1127.921</v>
      </c>
      <c r="D39" s="5">
        <f t="shared" si="16"/>
        <v>1254.0321999999999</v>
      </c>
    </row>
    <row r="40" spans="1:4" ht="12.75" customHeight="1" x14ac:dyDescent="0.2">
      <c r="A40" s="13" t="s">
        <v>35</v>
      </c>
      <c r="B40" s="4">
        <v>-95.0762</v>
      </c>
      <c r="C40" s="4">
        <v>-205.25240000000002</v>
      </c>
      <c r="D40" s="5">
        <v>-90.476200000000006</v>
      </c>
    </row>
    <row r="41" spans="1:4" ht="12.75" customHeight="1" x14ac:dyDescent="0.2">
      <c r="A41" s="13" t="s">
        <v>36</v>
      </c>
      <c r="B41" s="4">
        <v>-0.52539999999999998</v>
      </c>
      <c r="C41" s="4">
        <v>0</v>
      </c>
      <c r="D41" s="5">
        <v>-0.80820000000000003</v>
      </c>
    </row>
    <row r="42" spans="1:4" ht="12.75" customHeight="1" x14ac:dyDescent="0.2">
      <c r="A42" s="13" t="s">
        <v>37</v>
      </c>
      <c r="B42" s="4">
        <v>958.1407999999999</v>
      </c>
      <c r="C42" s="4">
        <v>933.30270000000007</v>
      </c>
      <c r="D42" s="5">
        <v>937.77059999999994</v>
      </c>
    </row>
    <row r="43" spans="1:4" ht="12.75" customHeight="1" x14ac:dyDescent="0.2">
      <c r="A43" s="13" t="s">
        <v>38</v>
      </c>
      <c r="B43" s="4">
        <v>271.21469999999999</v>
      </c>
      <c r="C43" s="4">
        <v>399.87069999999994</v>
      </c>
      <c r="D43" s="5">
        <v>407.54599999999999</v>
      </c>
    </row>
    <row r="44" spans="1:4" ht="12.95" customHeight="1" x14ac:dyDescent="0.2">
      <c r="A44" s="8" t="s">
        <v>39</v>
      </c>
      <c r="B44" s="21">
        <f>SUM(B45:B46)</f>
        <v>9.2225000000000001</v>
      </c>
      <c r="C44" s="21">
        <f t="shared" ref="C44:D44" si="17">SUM(C45:C46)</f>
        <v>11.0242</v>
      </c>
      <c r="D44" s="22">
        <f t="shared" si="17"/>
        <v>11.024600000000003</v>
      </c>
    </row>
    <row r="45" spans="1:4" ht="12.95" customHeight="1" x14ac:dyDescent="0.2">
      <c r="A45" s="3" t="s">
        <v>6</v>
      </c>
      <c r="B45" s="4">
        <v>15.022500000000001</v>
      </c>
      <c r="C45" s="4">
        <v>16.124200000000002</v>
      </c>
      <c r="D45" s="5">
        <v>16.424600000000002</v>
      </c>
    </row>
    <row r="46" spans="1:4" ht="12.95" customHeight="1" x14ac:dyDescent="0.2">
      <c r="A46" s="3" t="s">
        <v>7</v>
      </c>
      <c r="B46" s="4">
        <v>-5.8000000000000007</v>
      </c>
      <c r="C46" s="4">
        <v>-5.1000000000000005</v>
      </c>
      <c r="D46" s="5">
        <v>-5.3999999999999995</v>
      </c>
    </row>
    <row r="47" spans="1:4" ht="12.95" customHeight="1" x14ac:dyDescent="0.2">
      <c r="A47" s="8" t="s">
        <v>40</v>
      </c>
      <c r="B47" s="21">
        <f>SUM(B48+B53)</f>
        <v>-423.16129999999976</v>
      </c>
      <c r="C47" s="21">
        <f t="shared" ref="C47:D47" si="18">SUM(C48+C53)</f>
        <v>-433.96160000000054</v>
      </c>
      <c r="D47" s="22">
        <f t="shared" si="18"/>
        <v>-584.95559999999978</v>
      </c>
    </row>
    <row r="48" spans="1:4" ht="12.75" customHeight="1" x14ac:dyDescent="0.2">
      <c r="A48" s="3" t="s">
        <v>6</v>
      </c>
      <c r="B48" s="4">
        <f>SUM(B49+B52)</f>
        <v>1209.5345</v>
      </c>
      <c r="C48" s="4">
        <f t="shared" ref="C48:D48" si="19">SUM(C49+C52)</f>
        <v>1916.8460999999998</v>
      </c>
      <c r="D48" s="5">
        <f t="shared" si="19"/>
        <v>2391.4758999999999</v>
      </c>
    </row>
    <row r="49" spans="1:4" ht="12.95" customHeight="1" x14ac:dyDescent="0.2">
      <c r="A49" s="14" t="s">
        <v>41</v>
      </c>
      <c r="B49" s="4">
        <f>SUM(B50:B51)</f>
        <v>1195.3132000000001</v>
      </c>
      <c r="C49" s="4">
        <f t="shared" ref="C49:D49" si="20">SUM(C50:C51)</f>
        <v>1901.2725999999998</v>
      </c>
      <c r="D49" s="5">
        <f t="shared" si="20"/>
        <v>2375.3516</v>
      </c>
    </row>
    <row r="50" spans="1:4" ht="12.95" customHeight="1" x14ac:dyDescent="0.2">
      <c r="A50" s="15" t="s">
        <v>42</v>
      </c>
      <c r="B50" s="4">
        <v>1126.8791000000001</v>
      </c>
      <c r="C50" s="4">
        <v>1832.2440999999999</v>
      </c>
      <c r="D50" s="5">
        <v>2306.3172</v>
      </c>
    </row>
    <row r="51" spans="1:4" ht="12.95" customHeight="1" x14ac:dyDescent="0.2">
      <c r="A51" s="15" t="s">
        <v>43</v>
      </c>
      <c r="B51" s="4">
        <v>68.434100000000001</v>
      </c>
      <c r="C51" s="4">
        <v>69.028499999999994</v>
      </c>
      <c r="D51" s="5">
        <v>69.034400000000005</v>
      </c>
    </row>
    <row r="52" spans="1:4" ht="12.95" customHeight="1" x14ac:dyDescent="0.2">
      <c r="A52" s="14" t="s">
        <v>44</v>
      </c>
      <c r="B52" s="4">
        <v>14.221300000000001</v>
      </c>
      <c r="C52" s="4">
        <v>15.573499999999999</v>
      </c>
      <c r="D52" s="5">
        <v>16.124299999999998</v>
      </c>
    </row>
    <row r="53" spans="1:4" ht="12.75" customHeight="1" x14ac:dyDescent="0.2">
      <c r="A53" s="3" t="s">
        <v>7</v>
      </c>
      <c r="B53" s="4">
        <f>SUM(B54:B55)</f>
        <v>-1632.6957999999997</v>
      </c>
      <c r="C53" s="4">
        <f t="shared" ref="C53:D53" si="21">SUM(C54:C55)</f>
        <v>-2350.8077000000003</v>
      </c>
      <c r="D53" s="5">
        <f t="shared" si="21"/>
        <v>-2976.4314999999997</v>
      </c>
    </row>
    <row r="54" spans="1:4" ht="12.95" customHeight="1" x14ac:dyDescent="0.2">
      <c r="A54" s="14" t="s">
        <v>45</v>
      </c>
      <c r="B54" s="4">
        <v>-1592.9101999999998</v>
      </c>
      <c r="C54" s="4">
        <v>-2293.4553000000001</v>
      </c>
      <c r="D54" s="5">
        <v>-2914.0698999999995</v>
      </c>
    </row>
    <row r="55" spans="1:4" ht="12.95" customHeight="1" x14ac:dyDescent="0.2">
      <c r="A55" s="14" t="s">
        <v>44</v>
      </c>
      <c r="B55" s="4">
        <v>-39.785600000000002</v>
      </c>
      <c r="C55" s="4">
        <v>-57.352400000000003</v>
      </c>
      <c r="D55" s="5">
        <v>-62.361600000000003</v>
      </c>
    </row>
    <row r="56" spans="1:4" ht="14.1" customHeight="1" x14ac:dyDescent="0.2">
      <c r="A56" s="32" t="s">
        <v>46</v>
      </c>
      <c r="B56" s="19">
        <f>SUM(B57:B58)</f>
        <v>5963.0539999999983</v>
      </c>
      <c r="C56" s="19">
        <f t="shared" ref="C56:D56" si="22">SUM(C57:C58)</f>
        <v>6807.8065000000006</v>
      </c>
      <c r="D56" s="20">
        <f t="shared" si="22"/>
        <v>6825.9203000000007</v>
      </c>
    </row>
    <row r="57" spans="1:4" ht="12.95" customHeight="1" x14ac:dyDescent="0.2">
      <c r="A57" s="3" t="s">
        <v>6</v>
      </c>
      <c r="B57" s="4">
        <f>SUM(B60+B105+B126+B134+B137+B148+B152+B155+B159+B202+B211)</f>
        <v>9847.7016999999996</v>
      </c>
      <c r="C57" s="4">
        <f>SUM(C60+C105+C126+C134+C137+C148+C152+C155+C159+C202+C211)</f>
        <v>10637.4395</v>
      </c>
      <c r="D57" s="5">
        <f>SUM(D60+D105+D126+D134+D137+D148+D152+D155+D159+D202+D211)</f>
        <v>11006.2911</v>
      </c>
    </row>
    <row r="58" spans="1:4" ht="12.95" customHeight="1" x14ac:dyDescent="0.2">
      <c r="A58" s="3" t="s">
        <v>7</v>
      </c>
      <c r="B58" s="4">
        <f>SUM(B61+B106+B130+B135+B142+B149+B153+B156+B160+B203+B214)</f>
        <v>-3884.6477000000009</v>
      </c>
      <c r="C58" s="4">
        <f>SUM(C61+C106+C130+C135+C142+C149+C153+C156+C160+C203+C214)</f>
        <v>-3829.6329999999994</v>
      </c>
      <c r="D58" s="5">
        <f>SUM(D61+D106+D130+D135+D142+D149+D153+D156+D160+D203+D214)</f>
        <v>-4180.3707999999997</v>
      </c>
    </row>
    <row r="59" spans="1:4" ht="12.95" customHeight="1" x14ac:dyDescent="0.2">
      <c r="A59" s="8" t="s">
        <v>47</v>
      </c>
      <c r="B59" s="21">
        <f>SUM(B60:B61)</f>
        <v>1516.3442999999995</v>
      </c>
      <c r="C59" s="21">
        <f t="shared" ref="C59:D59" si="23">SUM(C60:C61)</f>
        <v>1802.4870000000001</v>
      </c>
      <c r="D59" s="22">
        <f t="shared" si="23"/>
        <v>1899.8352999999997</v>
      </c>
    </row>
    <row r="60" spans="1:4" ht="12.95" customHeight="1" x14ac:dyDescent="0.2">
      <c r="A60" s="3" t="s">
        <v>6</v>
      </c>
      <c r="B60" s="4">
        <f t="shared" ref="B60:D61" si="24">SUM(B63+B66+B70)</f>
        <v>3126.5690999999997</v>
      </c>
      <c r="C60" s="4">
        <f t="shared" si="24"/>
        <v>3573.2287999999999</v>
      </c>
      <c r="D60" s="5">
        <f t="shared" si="24"/>
        <v>3730.8950999999997</v>
      </c>
    </row>
    <row r="61" spans="1:4" ht="12.95" customHeight="1" x14ac:dyDescent="0.2">
      <c r="A61" s="3" t="s">
        <v>7</v>
      </c>
      <c r="B61" s="4">
        <f t="shared" si="24"/>
        <v>-1610.2248000000002</v>
      </c>
      <c r="C61" s="4">
        <f t="shared" si="24"/>
        <v>-1770.7417999999998</v>
      </c>
      <c r="D61" s="5">
        <f t="shared" si="24"/>
        <v>-1831.0598</v>
      </c>
    </row>
    <row r="62" spans="1:4" ht="12.95" customHeight="1" x14ac:dyDescent="0.2">
      <c r="A62" s="7" t="s">
        <v>48</v>
      </c>
      <c r="B62" s="4">
        <f>SUM(B63:B64)</f>
        <v>1841.8397999999997</v>
      </c>
      <c r="C62" s="4">
        <f t="shared" ref="C62:D62" si="25">SUM(C63:C64)</f>
        <v>2193.8655999999996</v>
      </c>
      <c r="D62" s="5">
        <f t="shared" si="25"/>
        <v>2310.5360999999998</v>
      </c>
    </row>
    <row r="63" spans="1:4" ht="12.95" customHeight="1" x14ac:dyDescent="0.2">
      <c r="A63" s="3" t="s">
        <v>6</v>
      </c>
      <c r="B63" s="4">
        <f>SUM(B88)</f>
        <v>2049.0187999999998</v>
      </c>
      <c r="C63" s="4">
        <f t="shared" ref="C63:D63" si="26">SUM(C88)</f>
        <v>2404.7974999999997</v>
      </c>
      <c r="D63" s="5">
        <f t="shared" si="26"/>
        <v>2521.8152</v>
      </c>
    </row>
    <row r="64" spans="1:4" ht="12.95" customHeight="1" x14ac:dyDescent="0.2">
      <c r="A64" s="3" t="s">
        <v>7</v>
      </c>
      <c r="B64" s="4">
        <f>SUM(B91)</f>
        <v>-207.179</v>
      </c>
      <c r="C64" s="4">
        <f t="shared" ref="C64:D64" si="27">SUM(C91)</f>
        <v>-210.93189999999998</v>
      </c>
      <c r="D64" s="5">
        <f t="shared" si="27"/>
        <v>-211.2791</v>
      </c>
    </row>
    <row r="65" spans="1:4" ht="12.95" customHeight="1" x14ac:dyDescent="0.2">
      <c r="A65" s="7" t="s">
        <v>49</v>
      </c>
      <c r="B65" s="4">
        <f>SUM(B66:B67)</f>
        <v>-943.66910000000007</v>
      </c>
      <c r="C65" s="4">
        <f t="shared" ref="C65:D65" si="28">SUM(C66:C67)</f>
        <v>-1032.8491999999999</v>
      </c>
      <c r="D65" s="5">
        <f t="shared" si="28"/>
        <v>-1066.9263999999998</v>
      </c>
    </row>
    <row r="66" spans="1:4" ht="12.95" customHeight="1" x14ac:dyDescent="0.2">
      <c r="A66" s="3" t="s">
        <v>6</v>
      </c>
      <c r="B66" s="4">
        <f>SUM(B76+B95)</f>
        <v>43.471799999999995</v>
      </c>
      <c r="C66" s="4">
        <f t="shared" ref="C66:D67" si="29">SUM(C76+C95)</f>
        <v>45.307200000000002</v>
      </c>
      <c r="D66" s="5">
        <f t="shared" si="29"/>
        <v>57.100200000000001</v>
      </c>
    </row>
    <row r="67" spans="1:4" ht="12.95" customHeight="1" x14ac:dyDescent="0.2">
      <c r="A67" s="3" t="s">
        <v>7</v>
      </c>
      <c r="B67" s="4">
        <f>SUM(B77+B96)</f>
        <v>-987.1409000000001</v>
      </c>
      <c r="C67" s="4">
        <f t="shared" si="29"/>
        <v>-1078.1563999999998</v>
      </c>
      <c r="D67" s="5">
        <f t="shared" si="29"/>
        <v>-1124.0265999999999</v>
      </c>
    </row>
    <row r="68" spans="1:4" ht="12.75" customHeight="1" x14ac:dyDescent="0.2">
      <c r="A68" s="32" t="s">
        <v>243</v>
      </c>
      <c r="B68" s="4"/>
      <c r="C68" s="4"/>
      <c r="D68" s="5"/>
    </row>
    <row r="69" spans="1:4" ht="12.95" customHeight="1" x14ac:dyDescent="0.2">
      <c r="A69" s="7" t="s">
        <v>50</v>
      </c>
      <c r="B69" s="4">
        <f>SUM(B70:B71)</f>
        <v>618.17359999999985</v>
      </c>
      <c r="C69" s="4">
        <f t="shared" ref="C69:D69" si="30">SUM(C70:C71)</f>
        <v>641.47059999999999</v>
      </c>
      <c r="D69" s="5">
        <f t="shared" si="30"/>
        <v>656.22559999999987</v>
      </c>
    </row>
    <row r="70" spans="1:4" ht="12.95" customHeight="1" x14ac:dyDescent="0.2">
      <c r="A70" s="3" t="s">
        <v>6</v>
      </c>
      <c r="B70" s="4">
        <f>SUM(B81+B98)</f>
        <v>1034.0784999999998</v>
      </c>
      <c r="C70" s="4">
        <f t="shared" ref="C70:D70" si="31">SUM(C81+C98)</f>
        <v>1123.1241</v>
      </c>
      <c r="D70" s="5">
        <f t="shared" si="31"/>
        <v>1151.9796999999999</v>
      </c>
    </row>
    <row r="71" spans="1:4" ht="12.95" customHeight="1" x14ac:dyDescent="0.2">
      <c r="A71" s="3" t="s">
        <v>7</v>
      </c>
      <c r="B71" s="4">
        <f>SUM(B83+B101)</f>
        <v>-415.9049</v>
      </c>
      <c r="C71" s="4">
        <f t="shared" ref="C71:D71" si="32">SUM(C83+C101)</f>
        <v>-481.65350000000001</v>
      </c>
      <c r="D71" s="5">
        <f t="shared" si="32"/>
        <v>-495.75409999999999</v>
      </c>
    </row>
    <row r="72" spans="1:4" ht="12.95" customHeight="1" x14ac:dyDescent="0.2">
      <c r="A72" s="9" t="s">
        <v>51</v>
      </c>
      <c r="B72" s="21">
        <f>SUM(B73:B74)</f>
        <v>-14.726200000000176</v>
      </c>
      <c r="C72" s="21">
        <f t="shared" ref="C72:D72" si="33">SUM(C73:C74)</f>
        <v>-8.641399999999976</v>
      </c>
      <c r="D72" s="22">
        <f t="shared" si="33"/>
        <v>-37.412299999999959</v>
      </c>
    </row>
    <row r="73" spans="1:4" ht="12.95" customHeight="1" x14ac:dyDescent="0.2">
      <c r="A73" s="3" t="s">
        <v>6</v>
      </c>
      <c r="B73" s="4">
        <f>SUM(B76+B81)</f>
        <v>962.59999999999991</v>
      </c>
      <c r="C73" s="4">
        <f t="shared" ref="C73:D73" si="34">SUM(C76+C81)</f>
        <v>1059.5999999999999</v>
      </c>
      <c r="D73" s="5">
        <f t="shared" si="34"/>
        <v>1077.0999999999999</v>
      </c>
    </row>
    <row r="74" spans="1:4" ht="12.95" customHeight="1" x14ac:dyDescent="0.2">
      <c r="A74" s="3" t="s">
        <v>7</v>
      </c>
      <c r="B74" s="4">
        <f>SUM(B77+B83)</f>
        <v>-977.32620000000009</v>
      </c>
      <c r="C74" s="4">
        <f t="shared" ref="C74:D74" si="35">SUM(C77+C83)</f>
        <v>-1068.2413999999999</v>
      </c>
      <c r="D74" s="5">
        <f t="shared" si="35"/>
        <v>-1114.5122999999999</v>
      </c>
    </row>
    <row r="75" spans="1:4" ht="12.95" customHeight="1" x14ac:dyDescent="0.2">
      <c r="A75" s="10" t="s">
        <v>52</v>
      </c>
      <c r="B75" s="4">
        <f>SUM(B76:B77)</f>
        <v>-977.32620000000009</v>
      </c>
      <c r="C75" s="4">
        <f t="shared" ref="C75:D75" si="36">SUM(C76:C77)</f>
        <v>-1068.2413999999999</v>
      </c>
      <c r="D75" s="5">
        <f t="shared" si="36"/>
        <v>-1114.5122999999999</v>
      </c>
    </row>
    <row r="76" spans="1:4" ht="12.95" customHeight="1" x14ac:dyDescent="0.2">
      <c r="A76" s="3" t="s">
        <v>6</v>
      </c>
      <c r="B76" s="4">
        <v>0</v>
      </c>
      <c r="C76" s="4">
        <v>0</v>
      </c>
      <c r="D76" s="5">
        <v>0</v>
      </c>
    </row>
    <row r="77" spans="1:4" ht="12.95" customHeight="1" x14ac:dyDescent="0.2">
      <c r="A77" s="3" t="s">
        <v>7</v>
      </c>
      <c r="B77" s="4">
        <f>SUM(B78:B79)</f>
        <v>-977.32620000000009</v>
      </c>
      <c r="C77" s="4">
        <f t="shared" ref="C77:D77" si="37">SUM(C78:C79)</f>
        <v>-1068.2413999999999</v>
      </c>
      <c r="D77" s="5">
        <f t="shared" si="37"/>
        <v>-1114.5122999999999</v>
      </c>
    </row>
    <row r="78" spans="1:4" ht="12.95" customHeight="1" x14ac:dyDescent="0.2">
      <c r="A78" s="16" t="s">
        <v>31</v>
      </c>
      <c r="B78" s="4">
        <v>-895.97400000000005</v>
      </c>
      <c r="C78" s="4">
        <v>-992.18339999999989</v>
      </c>
      <c r="D78" s="5">
        <v>-1023.7240999999999</v>
      </c>
    </row>
    <row r="79" spans="1:4" ht="12.95" customHeight="1" x14ac:dyDescent="0.2">
      <c r="A79" s="16" t="s">
        <v>32</v>
      </c>
      <c r="B79" s="4">
        <v>-81.352199999999996</v>
      </c>
      <c r="C79" s="4">
        <v>-76.058000000000007</v>
      </c>
      <c r="D79" s="5">
        <v>-90.788200000000003</v>
      </c>
    </row>
    <row r="80" spans="1:4" ht="12.95" customHeight="1" x14ac:dyDescent="0.2">
      <c r="A80" s="10" t="s">
        <v>53</v>
      </c>
      <c r="B80" s="4">
        <f>SUM(B81+B83)</f>
        <v>962.59999999999991</v>
      </c>
      <c r="C80" s="4">
        <f t="shared" ref="C80:D80" si="38">SUM(C81+C83)</f>
        <v>1059.5999999999999</v>
      </c>
      <c r="D80" s="5">
        <f t="shared" si="38"/>
        <v>1077.0999999999999</v>
      </c>
    </row>
    <row r="81" spans="1:4" ht="12.95" customHeight="1" x14ac:dyDescent="0.2">
      <c r="A81" s="3" t="s">
        <v>6</v>
      </c>
      <c r="B81" s="4">
        <f>SUM(B82)</f>
        <v>962.59999999999991</v>
      </c>
      <c r="C81" s="4">
        <f t="shared" ref="C81:D81" si="39">SUM(C82)</f>
        <v>1059.5999999999999</v>
      </c>
      <c r="D81" s="5">
        <f t="shared" si="39"/>
        <v>1077.0999999999999</v>
      </c>
    </row>
    <row r="82" spans="1:4" ht="12.95" customHeight="1" x14ac:dyDescent="0.2">
      <c r="A82" s="16" t="s">
        <v>54</v>
      </c>
      <c r="B82" s="4">
        <v>962.59999999999991</v>
      </c>
      <c r="C82" s="4">
        <v>1059.5999999999999</v>
      </c>
      <c r="D82" s="5">
        <v>1077.0999999999999</v>
      </c>
    </row>
    <row r="83" spans="1:4" ht="12.95" customHeight="1" x14ac:dyDescent="0.2">
      <c r="A83" s="3" t="s">
        <v>7</v>
      </c>
      <c r="B83" s="4">
        <v>0</v>
      </c>
      <c r="C83" s="4">
        <v>0</v>
      </c>
      <c r="D83" s="5">
        <v>0</v>
      </c>
    </row>
    <row r="84" spans="1:4" ht="12.95" customHeight="1" x14ac:dyDescent="0.2">
      <c r="A84" s="9" t="s">
        <v>55</v>
      </c>
      <c r="B84" s="21">
        <f>SUM(B85:B86)</f>
        <v>1531.0704999999998</v>
      </c>
      <c r="C84" s="21">
        <f t="shared" ref="C84:D84" si="40">SUM(C85:C86)</f>
        <v>1811.1284000000001</v>
      </c>
      <c r="D84" s="22">
        <f t="shared" si="40"/>
        <v>1937.2475999999997</v>
      </c>
    </row>
    <row r="85" spans="1:4" ht="12.95" customHeight="1" x14ac:dyDescent="0.2">
      <c r="A85" s="3" t="s">
        <v>6</v>
      </c>
      <c r="B85" s="4">
        <f>SUM(B88+B95+B98)</f>
        <v>2163.9690999999998</v>
      </c>
      <c r="C85" s="4">
        <f t="shared" ref="C85:D85" si="41">SUM(C88+C95+C98)</f>
        <v>2513.6288</v>
      </c>
      <c r="D85" s="5">
        <f t="shared" si="41"/>
        <v>2653.7950999999998</v>
      </c>
    </row>
    <row r="86" spans="1:4" ht="12.95" customHeight="1" x14ac:dyDescent="0.2">
      <c r="A86" s="3" t="s">
        <v>7</v>
      </c>
      <c r="B86" s="4">
        <f>SUM(B91+B96+B101)</f>
        <v>-632.89859999999999</v>
      </c>
      <c r="C86" s="4">
        <f t="shared" ref="C86:D86" si="42">SUM(C91+C96+C101)</f>
        <v>-702.50040000000001</v>
      </c>
      <c r="D86" s="5">
        <f t="shared" si="42"/>
        <v>-716.54750000000001</v>
      </c>
    </row>
    <row r="87" spans="1:4" ht="12.95" customHeight="1" x14ac:dyDescent="0.2">
      <c r="A87" s="10" t="s">
        <v>56</v>
      </c>
      <c r="B87" s="4">
        <f>SUM(B88+B91)</f>
        <v>1841.8397999999997</v>
      </c>
      <c r="C87" s="4">
        <f t="shared" ref="C87:D87" si="43">SUM(C88+C91)</f>
        <v>2193.8655999999996</v>
      </c>
      <c r="D87" s="5">
        <f t="shared" si="43"/>
        <v>2310.5360999999998</v>
      </c>
    </row>
    <row r="88" spans="1:4" ht="12.95" customHeight="1" x14ac:dyDescent="0.2">
      <c r="A88" s="3" t="s">
        <v>6</v>
      </c>
      <c r="B88" s="4">
        <f>SUM(B89:B90)</f>
        <v>2049.0187999999998</v>
      </c>
      <c r="C88" s="4">
        <f t="shared" ref="C88:D88" si="44">SUM(C89:C90)</f>
        <v>2404.7974999999997</v>
      </c>
      <c r="D88" s="5">
        <f t="shared" si="44"/>
        <v>2521.8152</v>
      </c>
    </row>
    <row r="89" spans="1:4" ht="12.95" customHeight="1" x14ac:dyDescent="0.2">
      <c r="A89" s="16" t="s">
        <v>57</v>
      </c>
      <c r="B89" s="4">
        <v>2028.3344</v>
      </c>
      <c r="C89" s="4">
        <v>2382.9157999999998</v>
      </c>
      <c r="D89" s="5">
        <v>2496.5709999999999</v>
      </c>
    </row>
    <row r="90" spans="1:4" ht="12.95" customHeight="1" x14ac:dyDescent="0.2">
      <c r="A90" s="16" t="s">
        <v>58</v>
      </c>
      <c r="B90" s="4">
        <v>20.6844</v>
      </c>
      <c r="C90" s="4">
        <v>21.881700000000002</v>
      </c>
      <c r="D90" s="5">
        <v>25.244199999999999</v>
      </c>
    </row>
    <row r="91" spans="1:4" ht="12.95" customHeight="1" x14ac:dyDescent="0.2">
      <c r="A91" s="3" t="s">
        <v>7</v>
      </c>
      <c r="B91" s="4">
        <f>SUM(B92:B93)</f>
        <v>-207.179</v>
      </c>
      <c r="C91" s="4">
        <f t="shared" ref="C91:D91" si="45">SUM(C92:C93)</f>
        <v>-210.93189999999998</v>
      </c>
      <c r="D91" s="5">
        <f t="shared" si="45"/>
        <v>-211.2791</v>
      </c>
    </row>
    <row r="92" spans="1:4" ht="12.95" customHeight="1" x14ac:dyDescent="0.2">
      <c r="A92" s="16" t="s">
        <v>57</v>
      </c>
      <c r="B92" s="4">
        <v>-186.2475</v>
      </c>
      <c r="C92" s="4">
        <v>-189.7</v>
      </c>
      <c r="D92" s="5">
        <v>-189.947</v>
      </c>
    </row>
    <row r="93" spans="1:4" ht="12.95" customHeight="1" x14ac:dyDescent="0.2">
      <c r="A93" s="16" t="s">
        <v>59</v>
      </c>
      <c r="B93" s="4">
        <v>-20.9315</v>
      </c>
      <c r="C93" s="4">
        <v>-21.2319</v>
      </c>
      <c r="D93" s="5">
        <v>-21.332100000000001</v>
      </c>
    </row>
    <row r="94" spans="1:4" ht="12.95" customHeight="1" x14ac:dyDescent="0.2">
      <c r="A94" s="10" t="s">
        <v>60</v>
      </c>
      <c r="B94" s="4">
        <f>SUM(B95:B96)</f>
        <v>33.6571</v>
      </c>
      <c r="C94" s="4">
        <f t="shared" ref="C94:D94" si="46">SUM(C95:C96)</f>
        <v>35.392200000000003</v>
      </c>
      <c r="D94" s="5">
        <f t="shared" si="46"/>
        <v>47.585900000000002</v>
      </c>
    </row>
    <row r="95" spans="1:4" ht="12.95" customHeight="1" x14ac:dyDescent="0.2">
      <c r="A95" s="3" t="s">
        <v>6</v>
      </c>
      <c r="B95" s="4">
        <v>43.471799999999995</v>
      </c>
      <c r="C95" s="4">
        <v>45.307200000000002</v>
      </c>
      <c r="D95" s="5">
        <v>57.100200000000001</v>
      </c>
    </row>
    <row r="96" spans="1:4" ht="12.95" customHeight="1" x14ac:dyDescent="0.2">
      <c r="A96" s="3" t="s">
        <v>7</v>
      </c>
      <c r="B96" s="4">
        <v>-9.8146999999999984</v>
      </c>
      <c r="C96" s="4">
        <v>-9.9149999999999991</v>
      </c>
      <c r="D96" s="5">
        <v>-9.5142999999999986</v>
      </c>
    </row>
    <row r="97" spans="1:4" ht="12.95" customHeight="1" x14ac:dyDescent="0.2">
      <c r="A97" s="10" t="s">
        <v>61</v>
      </c>
      <c r="B97" s="4">
        <f>SUM(B98+B101)</f>
        <v>-344.4264</v>
      </c>
      <c r="C97" s="4">
        <f t="shared" ref="C97:D97" si="47">SUM(C98+C101)</f>
        <v>-418.12940000000003</v>
      </c>
      <c r="D97" s="5">
        <f t="shared" si="47"/>
        <v>-420.87439999999998</v>
      </c>
    </row>
    <row r="98" spans="1:4" ht="12.95" customHeight="1" x14ac:dyDescent="0.2">
      <c r="A98" s="3" t="s">
        <v>6</v>
      </c>
      <c r="B98" s="4">
        <f>SUM(B99:B100)</f>
        <v>71.478499999999997</v>
      </c>
      <c r="C98" s="4">
        <f t="shared" ref="C98:D98" si="48">SUM(C99:C100)</f>
        <v>63.524100000000004</v>
      </c>
      <c r="D98" s="5">
        <f t="shared" si="48"/>
        <v>74.8797</v>
      </c>
    </row>
    <row r="99" spans="1:4" ht="12.95" customHeight="1" x14ac:dyDescent="0.2">
      <c r="A99" s="16" t="s">
        <v>63</v>
      </c>
      <c r="B99" s="4">
        <v>55.854999999999997</v>
      </c>
      <c r="C99" s="4">
        <v>46.974299999999999</v>
      </c>
      <c r="D99" s="5">
        <v>58.2547</v>
      </c>
    </row>
    <row r="100" spans="1:4" ht="12.95" customHeight="1" x14ac:dyDescent="0.2">
      <c r="A100" s="16" t="s">
        <v>62</v>
      </c>
      <c r="B100" s="4">
        <v>15.6235</v>
      </c>
      <c r="C100" s="4">
        <v>16.549800000000001</v>
      </c>
      <c r="D100" s="5">
        <v>16.625</v>
      </c>
    </row>
    <row r="101" spans="1:4" ht="12.95" customHeight="1" x14ac:dyDescent="0.2">
      <c r="A101" s="3" t="s">
        <v>7</v>
      </c>
      <c r="B101" s="4">
        <f>SUM(B102:B103)</f>
        <v>-415.9049</v>
      </c>
      <c r="C101" s="4">
        <f t="shared" ref="C101:D101" si="49">SUM(C102:C103)</f>
        <v>-481.65350000000001</v>
      </c>
      <c r="D101" s="5">
        <f t="shared" si="49"/>
        <v>-495.75409999999999</v>
      </c>
    </row>
    <row r="102" spans="1:4" ht="12.95" customHeight="1" x14ac:dyDescent="0.2">
      <c r="A102" s="16" t="s">
        <v>64</v>
      </c>
      <c r="B102" s="4">
        <v>-193.56799999999998</v>
      </c>
      <c r="C102" s="4">
        <v>-269.089</v>
      </c>
      <c r="D102" s="5">
        <v>-270.74930000000001</v>
      </c>
    </row>
    <row r="103" spans="1:4" ht="12.95" customHeight="1" x14ac:dyDescent="0.2">
      <c r="A103" s="16" t="s">
        <v>65</v>
      </c>
      <c r="B103" s="4">
        <v>-222.33690000000001</v>
      </c>
      <c r="C103" s="4">
        <v>-212.56450000000001</v>
      </c>
      <c r="D103" s="5">
        <v>-225.00479999999999</v>
      </c>
    </row>
    <row r="104" spans="1:4" ht="12.95" customHeight="1" x14ac:dyDescent="0.2">
      <c r="A104" s="8" t="s">
        <v>66</v>
      </c>
      <c r="B104" s="21">
        <f>SUM(B105:B106)</f>
        <v>3090.7675999999997</v>
      </c>
      <c r="C104" s="21">
        <f t="shared" ref="C104:D104" si="50">SUM(C105:C106)</f>
        <v>3501.3597000000004</v>
      </c>
      <c r="D104" s="22">
        <f t="shared" si="50"/>
        <v>3434.4462000000003</v>
      </c>
    </row>
    <row r="105" spans="1:4" ht="12.95" customHeight="1" x14ac:dyDescent="0.2">
      <c r="A105" s="3" t="s">
        <v>6</v>
      </c>
      <c r="B105" s="4">
        <f>SUM(B108+B114)</f>
        <v>4234.3145999999997</v>
      </c>
      <c r="C105" s="4">
        <f t="shared" ref="C105:D106" si="51">SUM(C108+C114)</f>
        <v>4422.0398000000005</v>
      </c>
      <c r="D105" s="5">
        <f t="shared" si="51"/>
        <v>4616.8568000000005</v>
      </c>
    </row>
    <row r="106" spans="1:4" ht="12.95" customHeight="1" x14ac:dyDescent="0.2">
      <c r="A106" s="3" t="s">
        <v>7</v>
      </c>
      <c r="B106" s="4">
        <f>SUM(B109+B115)</f>
        <v>-1143.547</v>
      </c>
      <c r="C106" s="4">
        <f t="shared" si="51"/>
        <v>-920.68010000000004</v>
      </c>
      <c r="D106" s="5">
        <f t="shared" si="51"/>
        <v>-1182.4106000000002</v>
      </c>
    </row>
    <row r="107" spans="1:4" ht="12.95" customHeight="1" x14ac:dyDescent="0.2">
      <c r="A107" s="9" t="s">
        <v>67</v>
      </c>
      <c r="B107" s="21">
        <f>SUM(B108:B109)</f>
        <v>-147.40160000000003</v>
      </c>
      <c r="C107" s="21">
        <f t="shared" ref="C107:D107" si="52">SUM(C108:C109)</f>
        <v>-58.432100000000048</v>
      </c>
      <c r="D107" s="22">
        <f t="shared" si="52"/>
        <v>-107.61800000000002</v>
      </c>
    </row>
    <row r="108" spans="1:4" ht="12.95" customHeight="1" x14ac:dyDescent="0.2">
      <c r="A108" s="3" t="s">
        <v>6</v>
      </c>
      <c r="B108" s="4">
        <v>110.77699999999999</v>
      </c>
      <c r="C108" s="4">
        <v>151.93559999999999</v>
      </c>
      <c r="D108" s="5">
        <v>163.43249999999998</v>
      </c>
    </row>
    <row r="109" spans="1:4" ht="12.95" customHeight="1" x14ac:dyDescent="0.2">
      <c r="A109" s="3" t="s">
        <v>7</v>
      </c>
      <c r="B109" s="4">
        <f>SUM(B110:B112)</f>
        <v>-258.17860000000002</v>
      </c>
      <c r="C109" s="4">
        <f t="shared" ref="C109:D109" si="53">SUM(C110:C112)</f>
        <v>-210.36770000000004</v>
      </c>
      <c r="D109" s="5">
        <f t="shared" si="53"/>
        <v>-271.0505</v>
      </c>
    </row>
    <row r="110" spans="1:4" ht="12.95" customHeight="1" x14ac:dyDescent="0.2">
      <c r="A110" s="15" t="s">
        <v>68</v>
      </c>
      <c r="B110" s="4">
        <v>-102.373</v>
      </c>
      <c r="C110" s="4">
        <v>-82.360100000000017</v>
      </c>
      <c r="D110" s="5">
        <v>-90.386499999999998</v>
      </c>
    </row>
    <row r="111" spans="1:4" ht="12.95" customHeight="1" x14ac:dyDescent="0.2">
      <c r="A111" s="15" t="s">
        <v>69</v>
      </c>
      <c r="B111" s="4">
        <v>-139.53700000000001</v>
      </c>
      <c r="C111" s="4">
        <v>-108.31840000000001</v>
      </c>
      <c r="D111" s="5">
        <v>-159.97059999999999</v>
      </c>
    </row>
    <row r="112" spans="1:4" ht="12.95" customHeight="1" x14ac:dyDescent="0.2">
      <c r="A112" s="15" t="s">
        <v>70</v>
      </c>
      <c r="B112" s="4">
        <v>-16.268599999999999</v>
      </c>
      <c r="C112" s="4">
        <v>-19.6892</v>
      </c>
      <c r="D112" s="5">
        <v>-20.693399999999997</v>
      </c>
    </row>
    <row r="113" spans="1:4" ht="12.95" customHeight="1" x14ac:dyDescent="0.2">
      <c r="A113" s="9" t="s">
        <v>71</v>
      </c>
      <c r="B113" s="21">
        <f>SUM(B114:B115)</f>
        <v>3238.1691999999998</v>
      </c>
      <c r="C113" s="21">
        <f t="shared" ref="C113:D113" si="54">SUM(C114:C115)</f>
        <v>3559.7918000000009</v>
      </c>
      <c r="D113" s="22">
        <f t="shared" si="54"/>
        <v>3542.0642000000007</v>
      </c>
    </row>
    <row r="114" spans="1:4" ht="12.95" customHeight="1" x14ac:dyDescent="0.2">
      <c r="A114" s="3" t="s">
        <v>6</v>
      </c>
      <c r="B114" s="4">
        <f t="shared" ref="B114:D115" si="55">SUM(B117+B120+B123)</f>
        <v>4123.5375999999997</v>
      </c>
      <c r="C114" s="4">
        <f t="shared" si="55"/>
        <v>4270.1042000000007</v>
      </c>
      <c r="D114" s="5">
        <f t="shared" si="55"/>
        <v>4453.4243000000006</v>
      </c>
    </row>
    <row r="115" spans="1:4" ht="12.95" customHeight="1" x14ac:dyDescent="0.2">
      <c r="A115" s="3" t="s">
        <v>7</v>
      </c>
      <c r="B115" s="4">
        <f t="shared" si="55"/>
        <v>-885.36839999999995</v>
      </c>
      <c r="C115" s="4">
        <f t="shared" si="55"/>
        <v>-710.31240000000003</v>
      </c>
      <c r="D115" s="5">
        <f t="shared" si="55"/>
        <v>-911.3601000000001</v>
      </c>
    </row>
    <row r="116" spans="1:4" ht="12.95" customHeight="1" x14ac:dyDescent="0.2">
      <c r="A116" s="10" t="s">
        <v>72</v>
      </c>
      <c r="B116" s="4">
        <f>SUM(B117:B118)</f>
        <v>-160.10140000000001</v>
      </c>
      <c r="C116" s="4">
        <f t="shared" ref="C116:D116" si="56">SUM(C117:C118)</f>
        <v>-125.34139999999999</v>
      </c>
      <c r="D116" s="5">
        <f t="shared" si="56"/>
        <v>-159.07710000000003</v>
      </c>
    </row>
    <row r="117" spans="1:4" ht="12.95" customHeight="1" x14ac:dyDescent="0.2">
      <c r="A117" s="3" t="s">
        <v>6</v>
      </c>
      <c r="B117" s="4">
        <v>8.033100000000001</v>
      </c>
      <c r="C117" s="4">
        <v>7.7843</v>
      </c>
      <c r="D117" s="5">
        <v>7.4312000000000005</v>
      </c>
    </row>
    <row r="118" spans="1:4" ht="12.95" customHeight="1" x14ac:dyDescent="0.2">
      <c r="A118" s="3" t="s">
        <v>7</v>
      </c>
      <c r="B118" s="4">
        <v>-168.1345</v>
      </c>
      <c r="C118" s="4">
        <v>-133.12569999999999</v>
      </c>
      <c r="D118" s="5">
        <v>-166.50830000000002</v>
      </c>
    </row>
    <row r="119" spans="1:4" ht="12.95" customHeight="1" x14ac:dyDescent="0.2">
      <c r="A119" s="10" t="s">
        <v>73</v>
      </c>
      <c r="B119" s="4">
        <f>SUM(B120:B121)</f>
        <v>-111.6947</v>
      </c>
      <c r="C119" s="4">
        <f t="shared" ref="C119:D119" si="57">SUM(C120:C121)</f>
        <v>-91.322199999999995</v>
      </c>
      <c r="D119" s="5">
        <f t="shared" si="57"/>
        <v>-48.046399999999998</v>
      </c>
    </row>
    <row r="120" spans="1:4" ht="12.95" customHeight="1" x14ac:dyDescent="0.2">
      <c r="A120" s="3" t="s">
        <v>6</v>
      </c>
      <c r="B120" s="4">
        <v>2.7119</v>
      </c>
      <c r="C120" s="4">
        <v>4.6039000000000003</v>
      </c>
      <c r="D120" s="5">
        <v>5.1724000000000006</v>
      </c>
    </row>
    <row r="121" spans="1:4" ht="12.95" customHeight="1" x14ac:dyDescent="0.2">
      <c r="A121" s="3" t="s">
        <v>7</v>
      </c>
      <c r="B121" s="4">
        <v>-114.4066</v>
      </c>
      <c r="C121" s="4">
        <v>-95.926099999999991</v>
      </c>
      <c r="D121" s="5">
        <v>-53.218800000000002</v>
      </c>
    </row>
    <row r="122" spans="1:4" ht="12.95" customHeight="1" x14ac:dyDescent="0.2">
      <c r="A122" s="10" t="s">
        <v>74</v>
      </c>
      <c r="B122" s="4">
        <f>SUM(B123:B124)</f>
        <v>3509.9652999999998</v>
      </c>
      <c r="C122" s="4">
        <f t="shared" ref="C122:D122" si="58">SUM(C123:C124)</f>
        <v>3776.4554000000003</v>
      </c>
      <c r="D122" s="5">
        <f t="shared" si="58"/>
        <v>3749.1877000000004</v>
      </c>
    </row>
    <row r="123" spans="1:4" ht="12.95" customHeight="1" x14ac:dyDescent="0.2">
      <c r="A123" s="3" t="s">
        <v>6</v>
      </c>
      <c r="B123" s="4">
        <v>4112.7925999999998</v>
      </c>
      <c r="C123" s="4">
        <v>4257.7160000000003</v>
      </c>
      <c r="D123" s="5">
        <v>4440.8207000000002</v>
      </c>
    </row>
    <row r="124" spans="1:4" ht="12.95" customHeight="1" x14ac:dyDescent="0.2">
      <c r="A124" s="3" t="s">
        <v>7</v>
      </c>
      <c r="B124" s="4">
        <v>-602.82729999999992</v>
      </c>
      <c r="C124" s="4">
        <v>-481.26060000000001</v>
      </c>
      <c r="D124" s="5">
        <v>-691.63300000000004</v>
      </c>
    </row>
    <row r="125" spans="1:4" ht="12.95" customHeight="1" x14ac:dyDescent="0.2">
      <c r="A125" s="8" t="s">
        <v>75</v>
      </c>
      <c r="B125" s="21">
        <f>SUM(B126+B130)</f>
        <v>333.77429999999998</v>
      </c>
      <c r="C125" s="21">
        <f>SUM(C126+C130)</f>
        <v>319.19710000000003</v>
      </c>
      <c r="D125" s="22">
        <f>SUM(D126+D130)</f>
        <v>319.59530000000007</v>
      </c>
    </row>
    <row r="126" spans="1:4" ht="12.95" customHeight="1" x14ac:dyDescent="0.2">
      <c r="A126" s="3" t="s">
        <v>6</v>
      </c>
      <c r="B126" s="4">
        <f>SUM(B127:B129)</f>
        <v>358.4298</v>
      </c>
      <c r="C126" s="4">
        <f>SUM(C127:C129)</f>
        <v>347.18560000000002</v>
      </c>
      <c r="D126" s="5">
        <f>SUM(D127:D129)</f>
        <v>353.63860000000005</v>
      </c>
    </row>
    <row r="127" spans="1:4" ht="12.95" customHeight="1" x14ac:dyDescent="0.2">
      <c r="A127" s="7" t="s">
        <v>76</v>
      </c>
      <c r="B127" s="4">
        <v>88.322599999999994</v>
      </c>
      <c r="C127" s="4">
        <v>89.311500000000009</v>
      </c>
      <c r="D127" s="5">
        <v>89.612000000000009</v>
      </c>
    </row>
    <row r="128" spans="1:4" ht="12.75" customHeight="1" x14ac:dyDescent="0.2">
      <c r="A128" s="32" t="s">
        <v>243</v>
      </c>
      <c r="B128" s="4"/>
      <c r="C128" s="4"/>
      <c r="D128" s="5"/>
    </row>
    <row r="129" spans="1:4" ht="12.95" customHeight="1" x14ac:dyDescent="0.2">
      <c r="A129" s="7" t="s">
        <v>77</v>
      </c>
      <c r="B129" s="4">
        <v>270.10719999999998</v>
      </c>
      <c r="C129" s="4">
        <v>257.8741</v>
      </c>
      <c r="D129" s="5">
        <v>264.02660000000003</v>
      </c>
    </row>
    <row r="130" spans="1:4" ht="12.95" customHeight="1" x14ac:dyDescent="0.2">
      <c r="A130" s="3" t="s">
        <v>7</v>
      </c>
      <c r="B130" s="4">
        <f>SUM(B131:B132)</f>
        <v>-24.6555</v>
      </c>
      <c r="C130" s="4">
        <f t="shared" ref="C130:D130" si="59">SUM(C131:C132)</f>
        <v>-27.988499999999998</v>
      </c>
      <c r="D130" s="5">
        <f t="shared" si="59"/>
        <v>-34.043300000000002</v>
      </c>
    </row>
    <row r="131" spans="1:4" ht="12.95" customHeight="1" x14ac:dyDescent="0.2">
      <c r="A131" s="7" t="s">
        <v>78</v>
      </c>
      <c r="B131" s="4">
        <v>0</v>
      </c>
      <c r="C131" s="4">
        <v>0</v>
      </c>
      <c r="D131" s="5">
        <v>0</v>
      </c>
    </row>
    <row r="132" spans="1:4" ht="12.95" customHeight="1" x14ac:dyDescent="0.2">
      <c r="A132" s="7" t="s">
        <v>79</v>
      </c>
      <c r="B132" s="4">
        <v>-24.6555</v>
      </c>
      <c r="C132" s="4">
        <v>-27.988499999999998</v>
      </c>
      <c r="D132" s="5">
        <v>-34.043300000000002</v>
      </c>
    </row>
    <row r="133" spans="1:4" ht="13.35" customHeight="1" x14ac:dyDescent="0.2">
      <c r="A133" s="8" t="s">
        <v>80</v>
      </c>
      <c r="B133" s="21">
        <f>SUM(B134:B135)</f>
        <v>0</v>
      </c>
      <c r="C133" s="21">
        <f t="shared" ref="C133:D133" si="60">SUM(C134:C135)</f>
        <v>0</v>
      </c>
      <c r="D133" s="22">
        <f t="shared" si="60"/>
        <v>0</v>
      </c>
    </row>
    <row r="134" spans="1:4" ht="12.95" customHeight="1" x14ac:dyDescent="0.2">
      <c r="A134" s="3" t="s">
        <v>6</v>
      </c>
      <c r="B134" s="4">
        <v>0</v>
      </c>
      <c r="C134" s="4">
        <v>0</v>
      </c>
      <c r="D134" s="5">
        <v>0</v>
      </c>
    </row>
    <row r="135" spans="1:4" ht="12.95" customHeight="1" x14ac:dyDescent="0.2">
      <c r="A135" s="3" t="s">
        <v>7</v>
      </c>
      <c r="B135" s="4">
        <v>0</v>
      </c>
      <c r="C135" s="4">
        <v>0</v>
      </c>
      <c r="D135" s="5">
        <v>0</v>
      </c>
    </row>
    <row r="136" spans="1:4" ht="13.35" customHeight="1" x14ac:dyDescent="0.2">
      <c r="A136" s="8" t="s">
        <v>81</v>
      </c>
      <c r="B136" s="21">
        <f>SUM(B137+B142)</f>
        <v>4.5615999999999985</v>
      </c>
      <c r="C136" s="21">
        <f t="shared" ref="C136:D136" si="61">SUM(C137+C142)</f>
        <v>39.241100000000017</v>
      </c>
      <c r="D136" s="22">
        <f t="shared" si="61"/>
        <v>17.336100000000016</v>
      </c>
    </row>
    <row r="137" spans="1:4" ht="13.35" customHeight="1" x14ac:dyDescent="0.2">
      <c r="A137" s="3" t="s">
        <v>6</v>
      </c>
      <c r="B137" s="4">
        <f>SUM(B138:B141)</f>
        <v>226.72650000000002</v>
      </c>
      <c r="C137" s="4">
        <f t="shared" ref="C137:D137" si="62">SUM(C138:C141)</f>
        <v>262.77050000000003</v>
      </c>
      <c r="D137" s="5">
        <f t="shared" si="62"/>
        <v>230.3965</v>
      </c>
    </row>
    <row r="138" spans="1:4" ht="12.95" customHeight="1" x14ac:dyDescent="0.2">
      <c r="A138" s="7" t="s">
        <v>82</v>
      </c>
      <c r="B138" s="4">
        <v>73.773700000000005</v>
      </c>
      <c r="C138" s="4">
        <v>81.770200000000003</v>
      </c>
      <c r="D138" s="5">
        <v>75.667400000000001</v>
      </c>
    </row>
    <row r="139" spans="1:4" ht="12.95" customHeight="1" x14ac:dyDescent="0.2">
      <c r="A139" s="7" t="s">
        <v>83</v>
      </c>
      <c r="B139" s="4">
        <v>0</v>
      </c>
      <c r="C139" s="4">
        <v>0</v>
      </c>
      <c r="D139" s="5">
        <v>0</v>
      </c>
    </row>
    <row r="140" spans="1:4" ht="12.95" customHeight="1" x14ac:dyDescent="0.2">
      <c r="A140" s="7" t="s">
        <v>84</v>
      </c>
      <c r="B140" s="4">
        <v>94.294200000000004</v>
      </c>
      <c r="C140" s="4">
        <v>121.96729999999999</v>
      </c>
      <c r="D140" s="5">
        <v>106.06970000000001</v>
      </c>
    </row>
    <row r="141" spans="1:4" ht="12.95" customHeight="1" x14ac:dyDescent="0.2">
      <c r="A141" s="7" t="s">
        <v>85</v>
      </c>
      <c r="B141" s="4">
        <v>58.6586</v>
      </c>
      <c r="C141" s="4">
        <v>59.033000000000001</v>
      </c>
      <c r="D141" s="5">
        <v>48.659400000000005</v>
      </c>
    </row>
    <row r="142" spans="1:4" ht="13.35" customHeight="1" x14ac:dyDescent="0.2">
      <c r="A142" s="3" t="s">
        <v>7</v>
      </c>
      <c r="B142" s="4">
        <f>SUM(B143:B146)</f>
        <v>-222.16490000000002</v>
      </c>
      <c r="C142" s="4">
        <f t="shared" ref="C142:D142" si="63">SUM(C143:C146)</f>
        <v>-223.52940000000001</v>
      </c>
      <c r="D142" s="5">
        <f t="shared" si="63"/>
        <v>-213.06039999999999</v>
      </c>
    </row>
    <row r="143" spans="1:4" ht="12.95" customHeight="1" x14ac:dyDescent="0.2">
      <c r="A143" s="7" t="s">
        <v>86</v>
      </c>
      <c r="B143" s="4">
        <v>-87.430300000000003</v>
      </c>
      <c r="C143" s="4">
        <v>-92.906500000000008</v>
      </c>
      <c r="D143" s="5">
        <v>-102.9235</v>
      </c>
    </row>
    <row r="144" spans="1:4" ht="12.95" customHeight="1" x14ac:dyDescent="0.2">
      <c r="A144" s="7" t="s">
        <v>83</v>
      </c>
      <c r="B144" s="4">
        <v>0</v>
      </c>
      <c r="C144" s="4">
        <v>0</v>
      </c>
      <c r="D144" s="5">
        <v>0</v>
      </c>
    </row>
    <row r="145" spans="1:4" ht="12.95" customHeight="1" x14ac:dyDescent="0.2">
      <c r="A145" s="7" t="s">
        <v>84</v>
      </c>
      <c r="B145" s="4">
        <v>-92.292200000000008</v>
      </c>
      <c r="C145" s="4">
        <v>-89.509399999999999</v>
      </c>
      <c r="D145" s="5">
        <v>-69.657199999999989</v>
      </c>
    </row>
    <row r="146" spans="1:4" ht="12.95" customHeight="1" x14ac:dyDescent="0.2">
      <c r="A146" s="7" t="s">
        <v>85</v>
      </c>
      <c r="B146" s="4">
        <v>-42.442399999999992</v>
      </c>
      <c r="C146" s="4">
        <v>-41.113499999999995</v>
      </c>
      <c r="D146" s="5">
        <v>-40.479700000000001</v>
      </c>
    </row>
    <row r="147" spans="1:4" ht="13.35" customHeight="1" x14ac:dyDescent="0.2">
      <c r="A147" s="8" t="s">
        <v>87</v>
      </c>
      <c r="B147" s="21">
        <f>SUM(B148:B149)</f>
        <v>0</v>
      </c>
      <c r="C147" s="21">
        <f t="shared" ref="C147:D147" si="64">SUM(C148:C149)</f>
        <v>-3.8800000000000001E-2</v>
      </c>
      <c r="D147" s="22">
        <f t="shared" si="64"/>
        <v>-3.5200000000000002E-2</v>
      </c>
    </row>
    <row r="148" spans="1:4" ht="12.95" customHeight="1" x14ac:dyDescent="0.2">
      <c r="A148" s="3" t="s">
        <v>6</v>
      </c>
      <c r="B148" s="4">
        <v>0</v>
      </c>
      <c r="C148" s="4">
        <v>0</v>
      </c>
      <c r="D148" s="5">
        <v>0</v>
      </c>
    </row>
    <row r="149" spans="1:4" ht="12.95" customHeight="1" x14ac:dyDescent="0.2">
      <c r="A149" s="3" t="s">
        <v>7</v>
      </c>
      <c r="B149" s="4">
        <f>SUM(B150)</f>
        <v>0</v>
      </c>
      <c r="C149" s="4">
        <f t="shared" ref="C149:D149" si="65">SUM(C150)</f>
        <v>-3.8800000000000001E-2</v>
      </c>
      <c r="D149" s="5">
        <f t="shared" si="65"/>
        <v>-3.5200000000000002E-2</v>
      </c>
    </row>
    <row r="150" spans="1:4" ht="12.95" customHeight="1" x14ac:dyDescent="0.2">
      <c r="A150" s="7" t="s">
        <v>88</v>
      </c>
      <c r="B150" s="4">
        <v>0</v>
      </c>
      <c r="C150" s="4">
        <v>-3.8800000000000001E-2</v>
      </c>
      <c r="D150" s="5">
        <v>-3.5200000000000002E-2</v>
      </c>
    </row>
    <row r="151" spans="1:4" ht="13.35" customHeight="1" x14ac:dyDescent="0.2">
      <c r="A151" s="8" t="s">
        <v>89</v>
      </c>
      <c r="B151" s="21">
        <f>SUM(B152:B153)</f>
        <v>-18.170299999999994</v>
      </c>
      <c r="C151" s="21">
        <f t="shared" ref="C151:D151" si="66">SUM(C152:C153)</f>
        <v>-12.013199999999998</v>
      </c>
      <c r="D151" s="22">
        <f t="shared" si="66"/>
        <v>-17.329299999999996</v>
      </c>
    </row>
    <row r="152" spans="1:4" ht="13.35" customHeight="1" x14ac:dyDescent="0.2">
      <c r="A152" s="3" t="s">
        <v>6</v>
      </c>
      <c r="B152" s="4">
        <v>30.851600000000001</v>
      </c>
      <c r="C152" s="4">
        <v>36.207000000000001</v>
      </c>
      <c r="D152" s="5">
        <v>34.578600000000002</v>
      </c>
    </row>
    <row r="153" spans="1:4" ht="13.35" customHeight="1" x14ac:dyDescent="0.2">
      <c r="A153" s="3" t="s">
        <v>7</v>
      </c>
      <c r="B153" s="4">
        <v>-49.021899999999995</v>
      </c>
      <c r="C153" s="4">
        <v>-48.220199999999998</v>
      </c>
      <c r="D153" s="5">
        <v>-51.907899999999998</v>
      </c>
    </row>
    <row r="154" spans="1:4" ht="13.35" customHeight="1" x14ac:dyDescent="0.2">
      <c r="A154" s="8" t="s">
        <v>90</v>
      </c>
      <c r="B154" s="21">
        <f>SUM(B155:B156)</f>
        <v>-28.099999999999998</v>
      </c>
      <c r="C154" s="21">
        <f t="shared" ref="C154:D154" si="67">SUM(C155:C156)</f>
        <v>-27.3</v>
      </c>
      <c r="D154" s="22">
        <f t="shared" si="67"/>
        <v>-28.000000000000004</v>
      </c>
    </row>
    <row r="155" spans="1:4" ht="13.35" customHeight="1" x14ac:dyDescent="0.2">
      <c r="A155" s="3" t="s">
        <v>6</v>
      </c>
      <c r="B155" s="4">
        <v>3.1999999999999997</v>
      </c>
      <c r="C155" s="4">
        <v>3.1999999999999997</v>
      </c>
      <c r="D155" s="5">
        <v>3.1999999999999997</v>
      </c>
    </row>
    <row r="156" spans="1:4" ht="13.35" customHeight="1" x14ac:dyDescent="0.2">
      <c r="A156" s="3" t="s">
        <v>7</v>
      </c>
      <c r="B156" s="4">
        <f>SUM(B157)</f>
        <v>-31.299999999999997</v>
      </c>
      <c r="C156" s="4">
        <f t="shared" ref="C156:D156" si="68">SUM(C157)</f>
        <v>-30.5</v>
      </c>
      <c r="D156" s="5">
        <f t="shared" si="68"/>
        <v>-31.200000000000003</v>
      </c>
    </row>
    <row r="157" spans="1:4" ht="12.95" customHeight="1" x14ac:dyDescent="0.2">
      <c r="A157" s="7" t="s">
        <v>91</v>
      </c>
      <c r="B157" s="4">
        <v>-31.299999999999997</v>
      </c>
      <c r="C157" s="4">
        <v>-30.5</v>
      </c>
      <c r="D157" s="5">
        <v>-31.200000000000003</v>
      </c>
    </row>
    <row r="158" spans="1:4" ht="13.35" customHeight="1" x14ac:dyDescent="0.2">
      <c r="A158" s="8" t="s">
        <v>92</v>
      </c>
      <c r="B158" s="21">
        <f>SUM(B159:B160)</f>
        <v>1098.2674000000002</v>
      </c>
      <c r="C158" s="21">
        <f t="shared" ref="C158:D158" si="69">SUM(C159:C160)</f>
        <v>1175.1446999999998</v>
      </c>
      <c r="D158" s="22">
        <f t="shared" si="69"/>
        <v>1220.7743999999998</v>
      </c>
    </row>
    <row r="159" spans="1:4" ht="13.35" customHeight="1" x14ac:dyDescent="0.2">
      <c r="A159" s="3" t="s">
        <v>6</v>
      </c>
      <c r="B159" s="4">
        <f>SUM(B162+B173+B176)</f>
        <v>1749.5835000000002</v>
      </c>
      <c r="C159" s="4">
        <f>SUM(C162+C173+C176)</f>
        <v>1861.8877</v>
      </c>
      <c r="D159" s="5">
        <f>SUM(D162+D173+D176)</f>
        <v>1912.6922999999997</v>
      </c>
    </row>
    <row r="160" spans="1:4" ht="13.35" customHeight="1" x14ac:dyDescent="0.2">
      <c r="A160" s="3" t="s">
        <v>7</v>
      </c>
      <c r="B160" s="4">
        <f>SUM(B168+B174+B177)</f>
        <v>-651.31610000000001</v>
      </c>
      <c r="C160" s="4">
        <f>SUM(C168+C174+C177)</f>
        <v>-686.74300000000005</v>
      </c>
      <c r="D160" s="5">
        <f>SUM(D168+D174+D177)</f>
        <v>-691.91790000000003</v>
      </c>
    </row>
    <row r="161" spans="1:4" ht="13.35" customHeight="1" x14ac:dyDescent="0.2">
      <c r="A161" s="9" t="s">
        <v>93</v>
      </c>
      <c r="B161" s="21">
        <f>SUM(B162+B168)</f>
        <v>1292.7068000000002</v>
      </c>
      <c r="C161" s="21">
        <f t="shared" ref="C161:D161" si="70">SUM(C162+C168)</f>
        <v>1396.8868</v>
      </c>
      <c r="D161" s="22">
        <f t="shared" si="70"/>
        <v>1446.2240999999997</v>
      </c>
    </row>
    <row r="162" spans="1:4" ht="13.35" customHeight="1" x14ac:dyDescent="0.2">
      <c r="A162" s="3" t="s">
        <v>6</v>
      </c>
      <c r="B162" s="4">
        <f>SUM(B163:B167)</f>
        <v>1321.5068000000001</v>
      </c>
      <c r="C162" s="4">
        <f t="shared" ref="C162:D162" si="71">SUM(C163:C167)</f>
        <v>1425.9215999999999</v>
      </c>
      <c r="D162" s="5">
        <f t="shared" si="71"/>
        <v>1474.9860999999996</v>
      </c>
    </row>
    <row r="163" spans="1:4" ht="12.95" customHeight="1" x14ac:dyDescent="0.2">
      <c r="A163" s="15" t="s">
        <v>94</v>
      </c>
      <c r="B163" s="4">
        <v>7.0000000000000009</v>
      </c>
      <c r="C163" s="4">
        <v>8.23</v>
      </c>
      <c r="D163" s="5">
        <v>3.27</v>
      </c>
    </row>
    <row r="164" spans="1:4" ht="12.95" customHeight="1" x14ac:dyDescent="0.2">
      <c r="A164" s="15" t="s">
        <v>95</v>
      </c>
      <c r="B164" s="4">
        <v>2.0680000000000001</v>
      </c>
      <c r="C164" s="4">
        <v>2.1521999999999997</v>
      </c>
      <c r="D164" s="5">
        <v>2.0633999999999997</v>
      </c>
    </row>
    <row r="165" spans="1:4" ht="12.95" customHeight="1" x14ac:dyDescent="0.2">
      <c r="A165" s="15" t="s">
        <v>96</v>
      </c>
      <c r="B165" s="4">
        <v>48.1</v>
      </c>
      <c r="C165" s="4">
        <v>48</v>
      </c>
      <c r="D165" s="5">
        <v>48</v>
      </c>
    </row>
    <row r="166" spans="1:4" ht="12.95" customHeight="1" x14ac:dyDescent="0.2">
      <c r="A166" s="15" t="s">
        <v>97</v>
      </c>
      <c r="B166" s="4">
        <v>3.6</v>
      </c>
      <c r="C166" s="4">
        <v>3.6</v>
      </c>
      <c r="D166" s="5">
        <v>3.6</v>
      </c>
    </row>
    <row r="167" spans="1:4" ht="12.95" customHeight="1" x14ac:dyDescent="0.2">
      <c r="A167" s="15" t="s">
        <v>98</v>
      </c>
      <c r="B167" s="4">
        <v>1260.7388000000001</v>
      </c>
      <c r="C167" s="4">
        <v>1363.9394</v>
      </c>
      <c r="D167" s="5">
        <v>1418.0526999999997</v>
      </c>
    </row>
    <row r="168" spans="1:4" ht="13.35" customHeight="1" x14ac:dyDescent="0.2">
      <c r="A168" s="3" t="s">
        <v>7</v>
      </c>
      <c r="B168" s="4">
        <f>SUM(B169:B171)</f>
        <v>-28.8</v>
      </c>
      <c r="C168" s="4">
        <f t="shared" ref="C168:D168" si="72">SUM(C169:C171)</f>
        <v>-29.034800000000001</v>
      </c>
      <c r="D168" s="5">
        <f t="shared" si="72"/>
        <v>-28.762</v>
      </c>
    </row>
    <row r="169" spans="1:4" ht="12.95" customHeight="1" x14ac:dyDescent="0.2">
      <c r="A169" s="15" t="s">
        <v>99</v>
      </c>
      <c r="B169" s="4">
        <v>-1.6</v>
      </c>
      <c r="C169" s="4">
        <v>-1.6348</v>
      </c>
      <c r="D169" s="5">
        <v>-1.5620000000000001</v>
      </c>
    </row>
    <row r="170" spans="1:4" ht="12.95" customHeight="1" x14ac:dyDescent="0.2">
      <c r="A170" s="15" t="s">
        <v>100</v>
      </c>
      <c r="B170" s="4">
        <v>-27.2</v>
      </c>
      <c r="C170" s="4">
        <v>-27.400000000000002</v>
      </c>
      <c r="D170" s="5">
        <v>-27.2</v>
      </c>
    </row>
    <row r="171" spans="1:4" ht="12.95" customHeight="1" x14ac:dyDescent="0.2">
      <c r="A171" s="15" t="s">
        <v>101</v>
      </c>
      <c r="B171" s="4">
        <v>0</v>
      </c>
      <c r="C171" s="4">
        <v>0</v>
      </c>
      <c r="D171" s="5">
        <v>0</v>
      </c>
    </row>
    <row r="172" spans="1:4" ht="13.35" customHeight="1" x14ac:dyDescent="0.2">
      <c r="A172" s="9" t="s">
        <v>102</v>
      </c>
      <c r="B172" s="21">
        <f>SUM(B173:B174)</f>
        <v>-436.30950000000001</v>
      </c>
      <c r="C172" s="21">
        <f t="shared" ref="C172:D172" si="73">SUM(C173:C174)</f>
        <v>-466.79500000000002</v>
      </c>
      <c r="D172" s="22">
        <f t="shared" si="73"/>
        <v>-456.71420000000001</v>
      </c>
    </row>
    <row r="173" spans="1:4" ht="13.35" customHeight="1" x14ac:dyDescent="0.2">
      <c r="A173" s="3" t="s">
        <v>6</v>
      </c>
      <c r="B173" s="4">
        <v>8.6329999999999991</v>
      </c>
      <c r="C173" s="4">
        <v>8.5922000000000001</v>
      </c>
      <c r="D173" s="5">
        <v>8.5503</v>
      </c>
    </row>
    <row r="174" spans="1:4" ht="13.35" customHeight="1" x14ac:dyDescent="0.2">
      <c r="A174" s="3" t="s">
        <v>7</v>
      </c>
      <c r="B174" s="4">
        <v>-444.9425</v>
      </c>
      <c r="C174" s="4">
        <v>-475.38720000000001</v>
      </c>
      <c r="D174" s="5">
        <v>-465.2645</v>
      </c>
    </row>
    <row r="175" spans="1:4" ht="13.35" customHeight="1" x14ac:dyDescent="0.2">
      <c r="A175" s="9" t="s">
        <v>103</v>
      </c>
      <c r="B175" s="21">
        <f>SUM(B176:B177)</f>
        <v>241.87009999999992</v>
      </c>
      <c r="C175" s="21">
        <f t="shared" ref="C175:D175" si="74">SUM(C176:C177)</f>
        <v>245.05290000000002</v>
      </c>
      <c r="D175" s="22">
        <f t="shared" si="74"/>
        <v>231.26450000000008</v>
      </c>
    </row>
    <row r="176" spans="1:4" ht="13.35" customHeight="1" x14ac:dyDescent="0.2">
      <c r="A176" s="3" t="s">
        <v>6</v>
      </c>
      <c r="B176" s="4">
        <f>SUM(B179+B182+B185+B189+B192)</f>
        <v>419.44369999999992</v>
      </c>
      <c r="C176" s="4">
        <f>SUM(C179+C182+C185+C189+C192)</f>
        <v>427.37390000000005</v>
      </c>
      <c r="D176" s="5">
        <f>SUM(D179+D182+D185+D189+D192)</f>
        <v>429.15590000000009</v>
      </c>
    </row>
    <row r="177" spans="1:4" ht="13.35" customHeight="1" x14ac:dyDescent="0.2">
      <c r="A177" s="3" t="s">
        <v>7</v>
      </c>
      <c r="B177" s="4">
        <f>SUM(B180+B183+B186+B190+B196)</f>
        <v>-177.5736</v>
      </c>
      <c r="C177" s="4">
        <f>SUM(C180+C183+C186+C190+C196)</f>
        <v>-182.32100000000003</v>
      </c>
      <c r="D177" s="5">
        <f>SUM(D180+D183+D186+D190+D196)</f>
        <v>-197.8914</v>
      </c>
    </row>
    <row r="178" spans="1:4" ht="13.35" customHeight="1" x14ac:dyDescent="0.2">
      <c r="A178" s="10" t="s">
        <v>104</v>
      </c>
      <c r="B178" s="4">
        <f>SUM(B179:B180)</f>
        <v>224.78449999999998</v>
      </c>
      <c r="C178" s="4">
        <f t="shared" ref="C178:D178" si="75">SUM(C179:C180)</f>
        <v>233.7747</v>
      </c>
      <c r="D178" s="5">
        <f t="shared" si="75"/>
        <v>224.5270000000001</v>
      </c>
    </row>
    <row r="179" spans="1:4" ht="13.35" customHeight="1" x14ac:dyDescent="0.2">
      <c r="A179" s="3" t="s">
        <v>6</v>
      </c>
      <c r="B179" s="4">
        <v>311.50939999999997</v>
      </c>
      <c r="C179" s="4">
        <v>319.76760000000002</v>
      </c>
      <c r="D179" s="5">
        <v>320.65320000000008</v>
      </c>
    </row>
    <row r="180" spans="1:4" ht="13.35" customHeight="1" x14ac:dyDescent="0.2">
      <c r="A180" s="3" t="s">
        <v>7</v>
      </c>
      <c r="B180" s="4">
        <v>-86.724900000000005</v>
      </c>
      <c r="C180" s="4">
        <v>-85.992900000000006</v>
      </c>
      <c r="D180" s="5">
        <v>-96.126199999999997</v>
      </c>
    </row>
    <row r="181" spans="1:4" ht="13.35" customHeight="1" x14ac:dyDescent="0.2">
      <c r="A181" s="10" t="s">
        <v>105</v>
      </c>
      <c r="B181" s="4">
        <f>SUM(B182:B183)</f>
        <v>3.9975999999999985</v>
      </c>
      <c r="C181" s="4">
        <f t="shared" ref="C181:D181" si="76">SUM(C182:C183)</f>
        <v>3.9739000000000004</v>
      </c>
      <c r="D181" s="5">
        <f t="shared" si="76"/>
        <v>4.3498999999999981</v>
      </c>
    </row>
    <row r="182" spans="1:4" ht="13.35" customHeight="1" x14ac:dyDescent="0.2">
      <c r="A182" s="3" t="s">
        <v>6</v>
      </c>
      <c r="B182" s="4">
        <v>12.229099999999999</v>
      </c>
      <c r="C182" s="4">
        <v>12.2553</v>
      </c>
      <c r="D182" s="5">
        <v>13.017499999999998</v>
      </c>
    </row>
    <row r="183" spans="1:4" ht="13.35" customHeight="1" x14ac:dyDescent="0.2">
      <c r="A183" s="3" t="s">
        <v>7</v>
      </c>
      <c r="B183" s="4">
        <v>-8.2315000000000005</v>
      </c>
      <c r="C183" s="4">
        <v>-8.2813999999999997</v>
      </c>
      <c r="D183" s="5">
        <v>-8.6676000000000002</v>
      </c>
    </row>
    <row r="184" spans="1:4" ht="13.35" customHeight="1" x14ac:dyDescent="0.2">
      <c r="A184" s="10" t="s">
        <v>106</v>
      </c>
      <c r="B184" s="4">
        <f>SUM(B185:B186)</f>
        <v>9.8120000000000012</v>
      </c>
      <c r="C184" s="4">
        <f t="shared" ref="C184:D184" si="77">SUM(C185:C186)</f>
        <v>11.110000000000001</v>
      </c>
      <c r="D184" s="5">
        <f t="shared" si="77"/>
        <v>9.8460000000000001</v>
      </c>
    </row>
    <row r="185" spans="1:4" ht="13.35" customHeight="1" x14ac:dyDescent="0.2">
      <c r="A185" s="3" t="s">
        <v>6</v>
      </c>
      <c r="B185" s="4">
        <v>16.602</v>
      </c>
      <c r="C185" s="4">
        <v>16.396000000000001</v>
      </c>
      <c r="D185" s="5">
        <v>16.146000000000001</v>
      </c>
    </row>
    <row r="186" spans="1:4" ht="13.35" customHeight="1" x14ac:dyDescent="0.2">
      <c r="A186" s="3" t="s">
        <v>7</v>
      </c>
      <c r="B186" s="4">
        <v>-6.7899999999999991</v>
      </c>
      <c r="C186" s="4">
        <v>-5.2859999999999996</v>
      </c>
      <c r="D186" s="5">
        <v>-6.3000000000000007</v>
      </c>
    </row>
    <row r="187" spans="1:4" ht="12.75" customHeight="1" x14ac:dyDescent="0.2">
      <c r="A187" s="32" t="s">
        <v>243</v>
      </c>
      <c r="B187" s="4"/>
      <c r="C187" s="4"/>
      <c r="D187" s="5"/>
    </row>
    <row r="188" spans="1:4" ht="12.95" customHeight="1" x14ac:dyDescent="0.2">
      <c r="A188" s="10" t="s">
        <v>107</v>
      </c>
      <c r="B188" s="4">
        <f>SUM(B189:B190)</f>
        <v>-5.0780000000000003</v>
      </c>
      <c r="C188" s="4">
        <f t="shared" ref="C188:D188" si="78">SUM(C189:C190)</f>
        <v>-4.8869999999999987</v>
      </c>
      <c r="D188" s="5">
        <f t="shared" si="78"/>
        <v>-4.4000000000000004</v>
      </c>
    </row>
    <row r="189" spans="1:4" ht="12.95" customHeight="1" x14ac:dyDescent="0.2">
      <c r="A189" s="3" t="s">
        <v>6</v>
      </c>
      <c r="B189" s="4">
        <v>4.9020000000000001</v>
      </c>
      <c r="C189" s="4">
        <v>4.4990000000000006</v>
      </c>
      <c r="D189" s="5">
        <v>5.6</v>
      </c>
    </row>
    <row r="190" spans="1:4" ht="12.95" customHeight="1" x14ac:dyDescent="0.2">
      <c r="A190" s="3" t="s">
        <v>7</v>
      </c>
      <c r="B190" s="4">
        <v>-9.98</v>
      </c>
      <c r="C190" s="4">
        <v>-9.3859999999999992</v>
      </c>
      <c r="D190" s="5">
        <v>-10</v>
      </c>
    </row>
    <row r="191" spans="1:4" ht="12.95" customHeight="1" x14ac:dyDescent="0.2">
      <c r="A191" s="10" t="s">
        <v>108</v>
      </c>
      <c r="B191" s="4">
        <f>SUM(B192+B196)</f>
        <v>8.353999999999985</v>
      </c>
      <c r="C191" s="4">
        <f t="shared" ref="C191:D191" si="79">SUM(C192+C196)</f>
        <v>1.0812999999999846</v>
      </c>
      <c r="D191" s="5">
        <f t="shared" si="79"/>
        <v>-3.058400000000006</v>
      </c>
    </row>
    <row r="192" spans="1:4" ht="12.95" customHeight="1" x14ac:dyDescent="0.2">
      <c r="A192" s="3" t="s">
        <v>6</v>
      </c>
      <c r="B192" s="4">
        <f>SUM(B193:B195)</f>
        <v>74.2012</v>
      </c>
      <c r="C192" s="4">
        <f t="shared" ref="C192:D192" si="80">SUM(C193:C195)</f>
        <v>74.455999999999989</v>
      </c>
      <c r="D192" s="5">
        <f t="shared" si="80"/>
        <v>73.739199999999997</v>
      </c>
    </row>
    <row r="193" spans="1:4" ht="12.95" customHeight="1" x14ac:dyDescent="0.2">
      <c r="A193" s="16" t="s">
        <v>109</v>
      </c>
      <c r="B193" s="4">
        <v>12.001200000000001</v>
      </c>
      <c r="C193" s="4">
        <v>11.956</v>
      </c>
      <c r="D193" s="5">
        <v>11.3392</v>
      </c>
    </row>
    <row r="194" spans="1:4" ht="12.95" customHeight="1" x14ac:dyDescent="0.2">
      <c r="A194" s="16" t="s">
        <v>111</v>
      </c>
      <c r="B194" s="4">
        <v>47.4</v>
      </c>
      <c r="C194" s="4">
        <v>47.699999999999996</v>
      </c>
      <c r="D194" s="5">
        <v>47.6</v>
      </c>
    </row>
    <row r="195" spans="1:4" ht="12.95" customHeight="1" x14ac:dyDescent="0.2">
      <c r="A195" s="16" t="s">
        <v>110</v>
      </c>
      <c r="B195" s="4">
        <v>14.8</v>
      </c>
      <c r="C195" s="4">
        <v>14.8</v>
      </c>
      <c r="D195" s="5">
        <v>14.8</v>
      </c>
    </row>
    <row r="196" spans="1:4" ht="12.95" customHeight="1" x14ac:dyDescent="0.2">
      <c r="A196" s="3" t="s">
        <v>7</v>
      </c>
      <c r="B196" s="4">
        <f>SUM(B197:B200)</f>
        <v>-65.847200000000015</v>
      </c>
      <c r="C196" s="4">
        <f t="shared" ref="C196:D196" si="81">SUM(C197:C200)</f>
        <v>-73.374700000000004</v>
      </c>
      <c r="D196" s="5">
        <f t="shared" si="81"/>
        <v>-76.797600000000003</v>
      </c>
    </row>
    <row r="197" spans="1:4" ht="12.95" customHeight="1" x14ac:dyDescent="0.2">
      <c r="A197" s="16" t="s">
        <v>112</v>
      </c>
      <c r="B197" s="4">
        <v>-56.2</v>
      </c>
      <c r="C197" s="4">
        <v>-56.300000000000004</v>
      </c>
      <c r="D197" s="5">
        <v>-56.4</v>
      </c>
    </row>
    <row r="198" spans="1:4" ht="12.95" customHeight="1" x14ac:dyDescent="0.2">
      <c r="A198" s="16" t="s">
        <v>113</v>
      </c>
      <c r="B198" s="4">
        <v>-8.6460000000000008</v>
      </c>
      <c r="C198" s="4">
        <v>-15.972999999999999</v>
      </c>
      <c r="D198" s="5">
        <v>-19.397000000000002</v>
      </c>
    </row>
    <row r="199" spans="1:4" ht="12.95" customHeight="1" x14ac:dyDescent="0.2">
      <c r="A199" s="16" t="s">
        <v>114</v>
      </c>
      <c r="B199" s="4">
        <v>-0.60119999999999996</v>
      </c>
      <c r="C199" s="4">
        <v>-0.70169999999999999</v>
      </c>
      <c r="D199" s="5">
        <v>-0.60059999999999991</v>
      </c>
    </row>
    <row r="200" spans="1:4" ht="12.95" customHeight="1" x14ac:dyDescent="0.2">
      <c r="A200" s="16" t="s">
        <v>115</v>
      </c>
      <c r="B200" s="4">
        <v>-0.4</v>
      </c>
      <c r="C200" s="4">
        <v>-0.4</v>
      </c>
      <c r="D200" s="5">
        <v>-0.4</v>
      </c>
    </row>
    <row r="201" spans="1:4" ht="12.95" customHeight="1" x14ac:dyDescent="0.2">
      <c r="A201" s="8" t="s">
        <v>116</v>
      </c>
      <c r="B201" s="21">
        <f>SUM(B202:B203)</f>
        <v>-25.194800000000001</v>
      </c>
      <c r="C201" s="21">
        <f t="shared" ref="C201:D201" si="82">SUM(C202:C203)</f>
        <v>-24.994</v>
      </c>
      <c r="D201" s="22">
        <f t="shared" si="82"/>
        <v>-26.073400000000007</v>
      </c>
    </row>
    <row r="202" spans="1:4" ht="12.95" customHeight="1" x14ac:dyDescent="0.2">
      <c r="A202" s="3" t="s">
        <v>6</v>
      </c>
      <c r="B202" s="4">
        <f t="shared" ref="B202:D203" si="83">SUM(B205+B208)</f>
        <v>5.0796999999999999</v>
      </c>
      <c r="C202" s="4">
        <f t="shared" si="83"/>
        <v>7.0922999999999998</v>
      </c>
      <c r="D202" s="5">
        <f t="shared" si="83"/>
        <v>6.1319999999999997</v>
      </c>
    </row>
    <row r="203" spans="1:4" ht="12.95" customHeight="1" x14ac:dyDescent="0.2">
      <c r="A203" s="3" t="s">
        <v>7</v>
      </c>
      <c r="B203" s="4">
        <f t="shared" si="83"/>
        <v>-30.2745</v>
      </c>
      <c r="C203" s="4">
        <f t="shared" si="83"/>
        <v>-32.086300000000001</v>
      </c>
      <c r="D203" s="5">
        <f t="shared" si="83"/>
        <v>-32.205400000000004</v>
      </c>
    </row>
    <row r="204" spans="1:4" ht="12.95" customHeight="1" x14ac:dyDescent="0.2">
      <c r="A204" s="10" t="s">
        <v>117</v>
      </c>
      <c r="B204" s="4">
        <f>SUM(B205:B206)</f>
        <v>-9.8339999999999996</v>
      </c>
      <c r="C204" s="4">
        <f t="shared" ref="C204:D204" si="84">SUM(C205:C206)</f>
        <v>-9.4670000000000005</v>
      </c>
      <c r="D204" s="5">
        <f t="shared" si="84"/>
        <v>-10.868599999999999</v>
      </c>
    </row>
    <row r="205" spans="1:4" ht="12.95" customHeight="1" x14ac:dyDescent="0.2">
      <c r="A205" s="3" t="s">
        <v>6</v>
      </c>
      <c r="B205" s="4">
        <v>0</v>
      </c>
      <c r="C205" s="4">
        <v>1.6</v>
      </c>
      <c r="D205" s="5">
        <v>0</v>
      </c>
    </row>
    <row r="206" spans="1:4" ht="12.95" customHeight="1" x14ac:dyDescent="0.2">
      <c r="A206" s="3" t="s">
        <v>7</v>
      </c>
      <c r="B206" s="4">
        <v>-9.8339999999999996</v>
      </c>
      <c r="C206" s="4">
        <v>-11.067</v>
      </c>
      <c r="D206" s="5">
        <v>-10.868599999999999</v>
      </c>
    </row>
    <row r="207" spans="1:4" ht="12.95" customHeight="1" x14ac:dyDescent="0.2">
      <c r="A207" s="10" t="s">
        <v>118</v>
      </c>
      <c r="B207" s="4">
        <f>SUM(B208:B209)</f>
        <v>-15.360800000000001</v>
      </c>
      <c r="C207" s="4">
        <f t="shared" ref="C207:D207" si="85">SUM(C208:C209)</f>
        <v>-15.527000000000001</v>
      </c>
      <c r="D207" s="5">
        <f t="shared" si="85"/>
        <v>-15.204800000000004</v>
      </c>
    </row>
    <row r="208" spans="1:4" ht="12.95" customHeight="1" x14ac:dyDescent="0.2">
      <c r="A208" s="3" t="s">
        <v>6</v>
      </c>
      <c r="B208" s="4">
        <v>5.0796999999999999</v>
      </c>
      <c r="C208" s="4">
        <v>5.4923000000000002</v>
      </c>
      <c r="D208" s="5">
        <v>6.1319999999999997</v>
      </c>
    </row>
    <row r="209" spans="1:4" ht="12.95" customHeight="1" x14ac:dyDescent="0.2">
      <c r="A209" s="3" t="s">
        <v>7</v>
      </c>
      <c r="B209" s="4">
        <v>-20.4405</v>
      </c>
      <c r="C209" s="4">
        <v>-21.019300000000001</v>
      </c>
      <c r="D209" s="5">
        <v>-21.336800000000004</v>
      </c>
    </row>
    <row r="210" spans="1:4" ht="12.95" customHeight="1" x14ac:dyDescent="0.2">
      <c r="A210" s="8" t="s">
        <v>119</v>
      </c>
      <c r="B210" s="21">
        <f>SUM(B211+B214)</f>
        <v>-9.1961000000000013</v>
      </c>
      <c r="C210" s="21">
        <f t="shared" ref="C210:D210" si="86">SUM(C211+C214)</f>
        <v>34.722899999999996</v>
      </c>
      <c r="D210" s="22">
        <f t="shared" si="86"/>
        <v>5.3708999999999918</v>
      </c>
    </row>
    <row r="211" spans="1:4" ht="12.95" customHeight="1" x14ac:dyDescent="0.2">
      <c r="A211" s="3" t="s">
        <v>6</v>
      </c>
      <c r="B211" s="4">
        <f>SUM(B212:B213)</f>
        <v>112.9469</v>
      </c>
      <c r="C211" s="4">
        <f t="shared" ref="C211:D211" si="87">SUM(C212:C213)</f>
        <v>123.8278</v>
      </c>
      <c r="D211" s="5">
        <f t="shared" si="87"/>
        <v>117.90119999999999</v>
      </c>
    </row>
    <row r="212" spans="1:4" ht="12.95" customHeight="1" x14ac:dyDescent="0.2">
      <c r="A212" s="7" t="s">
        <v>120</v>
      </c>
      <c r="B212" s="4">
        <v>35.5</v>
      </c>
      <c r="C212" s="4">
        <v>49.500000000000007</v>
      </c>
      <c r="D212" s="5">
        <v>45.3</v>
      </c>
    </row>
    <row r="213" spans="1:4" ht="12.95" customHeight="1" x14ac:dyDescent="0.2">
      <c r="A213" s="7" t="s">
        <v>121</v>
      </c>
      <c r="B213" s="4">
        <v>77.446899999999999</v>
      </c>
      <c r="C213" s="4">
        <v>74.327799999999996</v>
      </c>
      <c r="D213" s="5">
        <v>72.601199999999992</v>
      </c>
    </row>
    <row r="214" spans="1:4" ht="12.95" customHeight="1" x14ac:dyDescent="0.2">
      <c r="A214" s="3" t="s">
        <v>7</v>
      </c>
      <c r="B214" s="4">
        <f>SUM(B215:B217)</f>
        <v>-122.143</v>
      </c>
      <c r="C214" s="4">
        <f t="shared" ref="C214:D214" si="88">SUM(C215:C217)</f>
        <v>-89.104900000000001</v>
      </c>
      <c r="D214" s="5">
        <f t="shared" si="88"/>
        <v>-112.5303</v>
      </c>
    </row>
    <row r="215" spans="1:4" ht="26.1" customHeight="1" x14ac:dyDescent="0.2">
      <c r="A215" s="17" t="s">
        <v>122</v>
      </c>
      <c r="B215" s="4">
        <v>-20.645099999999999</v>
      </c>
      <c r="C215" s="4">
        <v>-15.429699999999999</v>
      </c>
      <c r="D215" s="5">
        <v>-17.055500000000002</v>
      </c>
    </row>
    <row r="216" spans="1:4" ht="12.95" customHeight="1" x14ac:dyDescent="0.2">
      <c r="A216" s="7" t="s">
        <v>123</v>
      </c>
      <c r="B216" s="4">
        <v>-57.17179999999999</v>
      </c>
      <c r="C216" s="4">
        <v>-34.5749</v>
      </c>
      <c r="D216" s="5">
        <v>-49.564799999999998</v>
      </c>
    </row>
    <row r="217" spans="1:4" ht="12.95" customHeight="1" x14ac:dyDescent="0.2">
      <c r="A217" s="7" t="s">
        <v>124</v>
      </c>
      <c r="B217" s="4">
        <v>-44.326100000000004</v>
      </c>
      <c r="C217" s="4">
        <v>-39.100300000000004</v>
      </c>
      <c r="D217" s="5">
        <v>-45.91</v>
      </c>
    </row>
    <row r="218" spans="1:4" ht="14.1" customHeight="1" x14ac:dyDescent="0.2">
      <c r="A218" s="32" t="s">
        <v>125</v>
      </c>
      <c r="B218" s="19">
        <f>SUM(B219:B220)</f>
        <v>-2221.1462000000001</v>
      </c>
      <c r="C218" s="19">
        <f t="shared" ref="C218:D218" si="89">SUM(C219:C220)</f>
        <v>-1840.6143999999995</v>
      </c>
      <c r="D218" s="20">
        <f t="shared" si="89"/>
        <v>-2629.5241999999998</v>
      </c>
    </row>
    <row r="219" spans="1:4" ht="12.95" customHeight="1" x14ac:dyDescent="0.2">
      <c r="A219" s="3" t="s">
        <v>6</v>
      </c>
      <c r="B219" s="4">
        <f>SUM(B222+B227)</f>
        <v>254.2234</v>
      </c>
      <c r="C219" s="4">
        <f>SUM(C222+C227)</f>
        <v>380.87160000000006</v>
      </c>
      <c r="D219" s="5">
        <f>SUM(D222+D227)</f>
        <v>261.3571</v>
      </c>
    </row>
    <row r="220" spans="1:4" ht="12.95" customHeight="1" x14ac:dyDescent="0.2">
      <c r="A220" s="3" t="s">
        <v>7</v>
      </c>
      <c r="B220" s="4">
        <f>SUM(B225+B228)</f>
        <v>-2475.3696</v>
      </c>
      <c r="C220" s="4">
        <f>SUM(C225+C228)</f>
        <v>-2221.4859999999994</v>
      </c>
      <c r="D220" s="5">
        <f>SUM(D225+D228)</f>
        <v>-2890.8813</v>
      </c>
    </row>
    <row r="221" spans="1:4" ht="12.95" customHeight="1" x14ac:dyDescent="0.2">
      <c r="A221" s="8" t="s">
        <v>126</v>
      </c>
      <c r="B221" s="21">
        <f>SUM(B222+B225)</f>
        <v>74.180300000000003</v>
      </c>
      <c r="C221" s="21">
        <f t="shared" ref="C221:D221" si="90">SUM(C222+C225)</f>
        <v>84.7059</v>
      </c>
      <c r="D221" s="22">
        <f t="shared" si="90"/>
        <v>78.499099999999999</v>
      </c>
    </row>
    <row r="222" spans="1:4" ht="12.95" customHeight="1" x14ac:dyDescent="0.2">
      <c r="A222" s="3" t="s">
        <v>6</v>
      </c>
      <c r="B222" s="4">
        <f>SUM(B223:B224)</f>
        <v>76.432299999999998</v>
      </c>
      <c r="C222" s="4">
        <f t="shared" ref="C222:D222" si="91">SUM(C223:C224)</f>
        <v>89.606899999999996</v>
      </c>
      <c r="D222" s="5">
        <f t="shared" si="91"/>
        <v>81.124099999999999</v>
      </c>
    </row>
    <row r="223" spans="1:4" ht="12.95" customHeight="1" x14ac:dyDescent="0.2">
      <c r="A223" s="7" t="s">
        <v>127</v>
      </c>
      <c r="B223" s="4">
        <v>30.881399999999999</v>
      </c>
      <c r="C223" s="4">
        <v>43.386000000000003</v>
      </c>
      <c r="D223" s="5">
        <v>36.453000000000003</v>
      </c>
    </row>
    <row r="224" spans="1:4" ht="12.95" customHeight="1" x14ac:dyDescent="0.2">
      <c r="A224" s="7" t="s">
        <v>128</v>
      </c>
      <c r="B224" s="4">
        <v>45.550900000000006</v>
      </c>
      <c r="C224" s="4">
        <v>46.2209</v>
      </c>
      <c r="D224" s="5">
        <v>44.671100000000003</v>
      </c>
    </row>
    <row r="225" spans="1:4" ht="12.95" customHeight="1" x14ac:dyDescent="0.2">
      <c r="A225" s="3" t="s">
        <v>7</v>
      </c>
      <c r="B225" s="4">
        <v>-2.2519999999999998</v>
      </c>
      <c r="C225" s="4">
        <v>-4.9009999999999998</v>
      </c>
      <c r="D225" s="5">
        <v>-2.6249999999999996</v>
      </c>
    </row>
    <row r="226" spans="1:4" ht="12.95" customHeight="1" x14ac:dyDescent="0.2">
      <c r="A226" s="8" t="s">
        <v>129</v>
      </c>
      <c r="B226" s="21">
        <f>SUM(B227:B228)</f>
        <v>-2295.3265000000001</v>
      </c>
      <c r="C226" s="21">
        <f t="shared" ref="C226:D226" si="92">SUM(C227:C228)</f>
        <v>-1925.3202999999994</v>
      </c>
      <c r="D226" s="22">
        <f t="shared" si="92"/>
        <v>-2708.0232999999998</v>
      </c>
    </row>
    <row r="227" spans="1:4" ht="12.95" customHeight="1" x14ac:dyDescent="0.2">
      <c r="A227" s="3" t="s">
        <v>6</v>
      </c>
      <c r="B227" s="4">
        <f t="shared" ref="B227:D228" si="93">SUM(B230+B244+B275)</f>
        <v>177.7911</v>
      </c>
      <c r="C227" s="4">
        <f t="shared" si="93"/>
        <v>291.26470000000006</v>
      </c>
      <c r="D227" s="5">
        <f t="shared" si="93"/>
        <v>180.233</v>
      </c>
    </row>
    <row r="228" spans="1:4" ht="12.95" customHeight="1" x14ac:dyDescent="0.2">
      <c r="A228" s="3" t="s">
        <v>7</v>
      </c>
      <c r="B228" s="4">
        <f t="shared" si="93"/>
        <v>-2473.1176</v>
      </c>
      <c r="C228" s="4">
        <f t="shared" si="93"/>
        <v>-2216.5849999999996</v>
      </c>
      <c r="D228" s="5">
        <f t="shared" si="93"/>
        <v>-2888.2563</v>
      </c>
    </row>
    <row r="229" spans="1:4" ht="12.95" customHeight="1" x14ac:dyDescent="0.2">
      <c r="A229" s="9" t="s">
        <v>130</v>
      </c>
      <c r="B229" s="21">
        <f>SUM(B230:B231)</f>
        <v>-2403.9511000000002</v>
      </c>
      <c r="C229" s="21">
        <f t="shared" ref="C229:D229" si="94">SUM(C230:C231)</f>
        <v>-2146.8291999999997</v>
      </c>
      <c r="D229" s="22">
        <f t="shared" si="94"/>
        <v>-2817.9951000000001</v>
      </c>
    </row>
    <row r="230" spans="1:4" ht="12.95" customHeight="1" x14ac:dyDescent="0.2">
      <c r="A230" s="3" t="s">
        <v>6</v>
      </c>
      <c r="B230" s="4">
        <f>SUM(B233)</f>
        <v>0</v>
      </c>
      <c r="C230" s="4">
        <f t="shared" ref="C230:D231" si="95">SUM(C233)</f>
        <v>0</v>
      </c>
      <c r="D230" s="5">
        <f t="shared" si="95"/>
        <v>0</v>
      </c>
    </row>
    <row r="231" spans="1:4" ht="12.95" customHeight="1" x14ac:dyDescent="0.2">
      <c r="A231" s="3" t="s">
        <v>7</v>
      </c>
      <c r="B231" s="4">
        <f>SUM(B234)</f>
        <v>-2403.9511000000002</v>
      </c>
      <c r="C231" s="4">
        <f t="shared" si="95"/>
        <v>-2146.8291999999997</v>
      </c>
      <c r="D231" s="5">
        <f t="shared" si="95"/>
        <v>-2817.9951000000001</v>
      </c>
    </row>
    <row r="232" spans="1:4" ht="12.95" customHeight="1" x14ac:dyDescent="0.2">
      <c r="A232" s="10" t="s">
        <v>131</v>
      </c>
      <c r="B232" s="4">
        <f>SUM(B233:B234)</f>
        <v>-2403.9511000000002</v>
      </c>
      <c r="C232" s="4">
        <f t="shared" ref="C232:D232" si="96">SUM(C233:C234)</f>
        <v>-2146.8291999999997</v>
      </c>
      <c r="D232" s="5">
        <f t="shared" si="96"/>
        <v>-2817.9951000000001</v>
      </c>
    </row>
    <row r="233" spans="1:4" ht="12.95" customHeight="1" x14ac:dyDescent="0.2">
      <c r="A233" s="3" t="s">
        <v>6</v>
      </c>
      <c r="B233" s="4">
        <f>SUM(B236+B240)</f>
        <v>0</v>
      </c>
      <c r="C233" s="4">
        <f t="shared" ref="C233:D234" si="97">SUM(C236+C240)</f>
        <v>0</v>
      </c>
      <c r="D233" s="5">
        <f t="shared" si="97"/>
        <v>0</v>
      </c>
    </row>
    <row r="234" spans="1:4" ht="12.95" customHeight="1" x14ac:dyDescent="0.2">
      <c r="A234" s="3" t="s">
        <v>7</v>
      </c>
      <c r="B234" s="4">
        <f>SUM(B237+B241)</f>
        <v>-2403.9511000000002</v>
      </c>
      <c r="C234" s="4">
        <f t="shared" si="97"/>
        <v>-2146.8291999999997</v>
      </c>
      <c r="D234" s="5">
        <f t="shared" si="97"/>
        <v>-2817.9951000000001</v>
      </c>
    </row>
    <row r="235" spans="1:4" ht="12.95" customHeight="1" x14ac:dyDescent="0.2">
      <c r="A235" s="11" t="s">
        <v>132</v>
      </c>
      <c r="B235" s="4">
        <f>SUM(B236:B237)</f>
        <v>-930.43970000000002</v>
      </c>
      <c r="C235" s="4">
        <f t="shared" ref="C235:D235" si="98">SUM(C236:C237)</f>
        <v>-736.85309999999993</v>
      </c>
      <c r="D235" s="5">
        <f t="shared" si="98"/>
        <v>-625.37779999999998</v>
      </c>
    </row>
    <row r="236" spans="1:4" ht="12.95" customHeight="1" x14ac:dyDescent="0.2">
      <c r="A236" s="3" t="s">
        <v>6</v>
      </c>
      <c r="B236" s="4">
        <v>0</v>
      </c>
      <c r="C236" s="4">
        <v>0</v>
      </c>
      <c r="D236" s="5">
        <v>0</v>
      </c>
    </row>
    <row r="237" spans="1:4" ht="12.95" customHeight="1" x14ac:dyDescent="0.2">
      <c r="A237" s="3" t="s">
        <v>7</v>
      </c>
      <c r="B237" s="4">
        <f>SUM(B238)</f>
        <v>-930.43970000000002</v>
      </c>
      <c r="C237" s="4">
        <f t="shared" ref="C237:D237" si="99">SUM(C238)</f>
        <v>-736.85309999999993</v>
      </c>
      <c r="D237" s="5">
        <f t="shared" si="99"/>
        <v>-625.37779999999998</v>
      </c>
    </row>
    <row r="238" spans="1:4" ht="12.95" customHeight="1" x14ac:dyDescent="0.2">
      <c r="A238" s="13" t="s">
        <v>133</v>
      </c>
      <c r="B238" s="4">
        <v>-930.43970000000002</v>
      </c>
      <c r="C238" s="4">
        <v>-736.85309999999993</v>
      </c>
      <c r="D238" s="5">
        <v>-625.37779999999998</v>
      </c>
    </row>
    <row r="239" spans="1:4" ht="12.95" customHeight="1" x14ac:dyDescent="0.2">
      <c r="A239" s="11" t="s">
        <v>134</v>
      </c>
      <c r="B239" s="4">
        <f>SUM(B240:B241)</f>
        <v>-1473.5114000000001</v>
      </c>
      <c r="C239" s="4">
        <f t="shared" ref="C239:D239" si="100">SUM(C240:C241)</f>
        <v>-1409.9760999999999</v>
      </c>
      <c r="D239" s="5">
        <f t="shared" si="100"/>
        <v>-2192.6172999999999</v>
      </c>
    </row>
    <row r="240" spans="1:4" ht="12.95" customHeight="1" x14ac:dyDescent="0.2">
      <c r="A240" s="3" t="s">
        <v>6</v>
      </c>
      <c r="B240" s="4">
        <v>0</v>
      </c>
      <c r="C240" s="4">
        <v>0</v>
      </c>
      <c r="D240" s="5">
        <v>0</v>
      </c>
    </row>
    <row r="241" spans="1:4" ht="12.95" customHeight="1" x14ac:dyDescent="0.2">
      <c r="A241" s="3" t="s">
        <v>7</v>
      </c>
      <c r="B241" s="4">
        <f>SUM(B242)</f>
        <v>-1473.5114000000001</v>
      </c>
      <c r="C241" s="4">
        <f t="shared" ref="C241:D241" si="101">SUM(C242)</f>
        <v>-1409.9760999999999</v>
      </c>
      <c r="D241" s="5">
        <f t="shared" si="101"/>
        <v>-2192.6172999999999</v>
      </c>
    </row>
    <row r="242" spans="1:4" ht="12.95" customHeight="1" x14ac:dyDescent="0.2">
      <c r="A242" s="13" t="s">
        <v>133</v>
      </c>
      <c r="B242" s="4">
        <v>-1473.5114000000001</v>
      </c>
      <c r="C242" s="4">
        <v>-1409.9760999999999</v>
      </c>
      <c r="D242" s="5">
        <v>-2192.6172999999999</v>
      </c>
    </row>
    <row r="243" spans="1:4" ht="12.95" customHeight="1" x14ac:dyDescent="0.2">
      <c r="A243" s="9" t="s">
        <v>135</v>
      </c>
      <c r="B243" s="21">
        <f>SUM(B244:B245)</f>
        <v>131.8537</v>
      </c>
      <c r="C243" s="21">
        <f>SUM(C244:C245)</f>
        <v>229.83570000000003</v>
      </c>
      <c r="D243" s="22">
        <f>SUM(D244:D245)</f>
        <v>116.07250000000001</v>
      </c>
    </row>
    <row r="244" spans="1:4" ht="12.95" customHeight="1" x14ac:dyDescent="0.2">
      <c r="A244" s="3" t="s">
        <v>6</v>
      </c>
      <c r="B244" s="4">
        <f t="shared" ref="B244:D245" si="102">SUM(B248+B254)</f>
        <v>131.8537</v>
      </c>
      <c r="C244" s="4">
        <f t="shared" si="102"/>
        <v>229.83570000000003</v>
      </c>
      <c r="D244" s="5">
        <f t="shared" si="102"/>
        <v>116.07250000000001</v>
      </c>
    </row>
    <row r="245" spans="1:4" ht="12.95" customHeight="1" x14ac:dyDescent="0.2">
      <c r="A245" s="3" t="s">
        <v>7</v>
      </c>
      <c r="B245" s="4">
        <f t="shared" si="102"/>
        <v>0</v>
      </c>
      <c r="C245" s="4">
        <f t="shared" si="102"/>
        <v>0</v>
      </c>
      <c r="D245" s="5">
        <f t="shared" si="102"/>
        <v>0</v>
      </c>
    </row>
    <row r="246" spans="1:4" ht="12.75" customHeight="1" x14ac:dyDescent="0.2">
      <c r="A246" s="32" t="s">
        <v>244</v>
      </c>
      <c r="B246" s="4"/>
      <c r="C246" s="4"/>
      <c r="D246" s="5"/>
    </row>
    <row r="247" spans="1:4" ht="12.95" customHeight="1" x14ac:dyDescent="0.2">
      <c r="A247" s="10" t="s">
        <v>136</v>
      </c>
      <c r="B247" s="4">
        <f>SUM(B248:B249)</f>
        <v>9.9492999999999991</v>
      </c>
      <c r="C247" s="4">
        <f t="shared" ref="C247:D247" si="103">SUM(C248:C249)</f>
        <v>5.4249999999999998</v>
      </c>
      <c r="D247" s="5">
        <f t="shared" si="103"/>
        <v>7.6731999999999996</v>
      </c>
    </row>
    <row r="248" spans="1:4" ht="12.95" customHeight="1" x14ac:dyDescent="0.2">
      <c r="A248" s="3" t="s">
        <v>6</v>
      </c>
      <c r="B248" s="4">
        <f>SUM(B251)</f>
        <v>9.9492999999999991</v>
      </c>
      <c r="C248" s="4">
        <f t="shared" ref="C248:D249" si="104">SUM(C251)</f>
        <v>5.4249999999999998</v>
      </c>
      <c r="D248" s="5">
        <f t="shared" si="104"/>
        <v>7.6731999999999996</v>
      </c>
    </row>
    <row r="249" spans="1:4" ht="12.95" customHeight="1" x14ac:dyDescent="0.2">
      <c r="A249" s="3" t="s">
        <v>7</v>
      </c>
      <c r="B249" s="4">
        <f>SUM(B252)</f>
        <v>0</v>
      </c>
      <c r="C249" s="4">
        <f t="shared" si="104"/>
        <v>0</v>
      </c>
      <c r="D249" s="5">
        <f t="shared" si="104"/>
        <v>0</v>
      </c>
    </row>
    <row r="250" spans="1:4" ht="12.95" customHeight="1" x14ac:dyDescent="0.2">
      <c r="A250" s="11" t="s">
        <v>137</v>
      </c>
      <c r="B250" s="4">
        <f>SUM(B251:B252)</f>
        <v>9.9492999999999991</v>
      </c>
      <c r="C250" s="4">
        <f t="shared" ref="C250:D250" si="105">SUM(C251:C252)</f>
        <v>5.4249999999999998</v>
      </c>
      <c r="D250" s="5">
        <f t="shared" si="105"/>
        <v>7.6731999999999996</v>
      </c>
    </row>
    <row r="251" spans="1:4" ht="12.95" customHeight="1" x14ac:dyDescent="0.2">
      <c r="A251" s="3" t="s">
        <v>6</v>
      </c>
      <c r="B251" s="4">
        <v>9.9492999999999991</v>
      </c>
      <c r="C251" s="4">
        <v>5.4249999999999998</v>
      </c>
      <c r="D251" s="5">
        <v>7.6731999999999996</v>
      </c>
    </row>
    <row r="252" spans="1:4" ht="12.95" customHeight="1" x14ac:dyDescent="0.2">
      <c r="A252" s="3" t="s">
        <v>7</v>
      </c>
      <c r="B252" s="4">
        <v>0</v>
      </c>
      <c r="C252" s="4">
        <v>0</v>
      </c>
      <c r="D252" s="5">
        <v>0</v>
      </c>
    </row>
    <row r="253" spans="1:4" ht="12.95" customHeight="1" x14ac:dyDescent="0.2">
      <c r="A253" s="10" t="s">
        <v>138</v>
      </c>
      <c r="B253" s="4">
        <f>SUM(B254:B255)</f>
        <v>121.9044</v>
      </c>
      <c r="C253" s="4">
        <f t="shared" ref="C253:D253" si="106">SUM(C254:C255)</f>
        <v>224.41070000000002</v>
      </c>
      <c r="D253" s="5">
        <f t="shared" si="106"/>
        <v>108.39930000000001</v>
      </c>
    </row>
    <row r="254" spans="1:4" ht="12.95" customHeight="1" x14ac:dyDescent="0.2">
      <c r="A254" s="3" t="s">
        <v>6</v>
      </c>
      <c r="B254" s="4">
        <f>SUM(B257+B269)</f>
        <v>121.9044</v>
      </c>
      <c r="C254" s="4">
        <f t="shared" ref="C254:D255" si="107">SUM(C257+C269)</f>
        <v>224.41070000000002</v>
      </c>
      <c r="D254" s="5">
        <f t="shared" si="107"/>
        <v>108.39930000000001</v>
      </c>
    </row>
    <row r="255" spans="1:4" ht="12.95" customHeight="1" x14ac:dyDescent="0.2">
      <c r="A255" s="3" t="s">
        <v>7</v>
      </c>
      <c r="B255" s="4">
        <f>SUM(B258+B270)</f>
        <v>0</v>
      </c>
      <c r="C255" s="4">
        <f t="shared" si="107"/>
        <v>0</v>
      </c>
      <c r="D255" s="5">
        <f t="shared" si="107"/>
        <v>0</v>
      </c>
    </row>
    <row r="256" spans="1:4" ht="12.95" customHeight="1" x14ac:dyDescent="0.2">
      <c r="A256" s="11" t="s">
        <v>139</v>
      </c>
      <c r="B256" s="4">
        <f>SUM(B257:B258)</f>
        <v>99.069199999999995</v>
      </c>
      <c r="C256" s="4">
        <f t="shared" ref="C256:D256" si="108">SUM(C257:C258)</f>
        <v>200.28890000000001</v>
      </c>
      <c r="D256" s="5">
        <f t="shared" si="108"/>
        <v>80.685000000000002</v>
      </c>
    </row>
    <row r="257" spans="1:4" ht="12.95" customHeight="1" x14ac:dyDescent="0.2">
      <c r="A257" s="3" t="s">
        <v>6</v>
      </c>
      <c r="B257" s="4">
        <f>SUM(B260+B263+B266)</f>
        <v>99.069199999999995</v>
      </c>
      <c r="C257" s="4">
        <f t="shared" ref="C257:D258" si="109">SUM(C260+C263+C266)</f>
        <v>200.28890000000001</v>
      </c>
      <c r="D257" s="5">
        <f t="shared" si="109"/>
        <v>80.685000000000002</v>
      </c>
    </row>
    <row r="258" spans="1:4" ht="12.95" customHeight="1" x14ac:dyDescent="0.2">
      <c r="A258" s="3" t="s">
        <v>7</v>
      </c>
      <c r="B258" s="4">
        <f>SUM(B261+B264+B267)</f>
        <v>0</v>
      </c>
      <c r="C258" s="4">
        <f t="shared" si="109"/>
        <v>0</v>
      </c>
      <c r="D258" s="5">
        <f t="shared" si="109"/>
        <v>0</v>
      </c>
    </row>
    <row r="259" spans="1:4" ht="12.95" customHeight="1" x14ac:dyDescent="0.2">
      <c r="A259" s="12" t="s">
        <v>140</v>
      </c>
      <c r="B259" s="4">
        <f>SUM(B260:B261)</f>
        <v>0</v>
      </c>
      <c r="C259" s="4">
        <f t="shared" ref="C259:D259" si="110">SUM(C260:C261)</f>
        <v>8.0000000000000004E-4</v>
      </c>
      <c r="D259" s="5">
        <f t="shared" si="110"/>
        <v>25.9497</v>
      </c>
    </row>
    <row r="260" spans="1:4" ht="12.95" customHeight="1" x14ac:dyDescent="0.2">
      <c r="A260" s="3" t="s">
        <v>6</v>
      </c>
      <c r="B260" s="4">
        <v>0</v>
      </c>
      <c r="C260" s="4">
        <v>8.0000000000000004E-4</v>
      </c>
      <c r="D260" s="5">
        <v>25.9497</v>
      </c>
    </row>
    <row r="261" spans="1:4" ht="12.95" customHeight="1" x14ac:dyDescent="0.2">
      <c r="A261" s="3" t="s">
        <v>7</v>
      </c>
      <c r="B261" s="4">
        <v>0</v>
      </c>
      <c r="C261" s="4">
        <v>0</v>
      </c>
      <c r="D261" s="5">
        <v>0</v>
      </c>
    </row>
    <row r="262" spans="1:4" ht="12.95" customHeight="1" x14ac:dyDescent="0.2">
      <c r="A262" s="12" t="s">
        <v>141</v>
      </c>
      <c r="B262" s="4">
        <f>SUM(B263:B264)</f>
        <v>7.7282999999999973</v>
      </c>
      <c r="C262" s="4">
        <f t="shared" ref="C262:D262" si="111">SUM(C263:C264)</f>
        <v>72.104900000000001</v>
      </c>
      <c r="D262" s="5">
        <f t="shared" si="111"/>
        <v>-56.122100000000003</v>
      </c>
    </row>
    <row r="263" spans="1:4" ht="12.95" customHeight="1" x14ac:dyDescent="0.2">
      <c r="A263" s="6" t="s">
        <v>6</v>
      </c>
      <c r="B263" s="4">
        <v>7.7282999999999973</v>
      </c>
      <c r="C263" s="4">
        <v>72.104900000000001</v>
      </c>
      <c r="D263" s="5">
        <v>-56.122100000000003</v>
      </c>
    </row>
    <row r="264" spans="1:4" ht="12.95" customHeight="1" x14ac:dyDescent="0.2">
      <c r="A264" s="6" t="s">
        <v>7</v>
      </c>
      <c r="B264" s="4">
        <v>0</v>
      </c>
      <c r="C264" s="4">
        <v>0</v>
      </c>
      <c r="D264" s="5">
        <v>0</v>
      </c>
    </row>
    <row r="265" spans="1:4" ht="12.95" customHeight="1" x14ac:dyDescent="0.2">
      <c r="A265" s="12" t="s">
        <v>142</v>
      </c>
      <c r="B265" s="4">
        <f>SUM(B266:B267)</f>
        <v>91.340900000000005</v>
      </c>
      <c r="C265" s="4">
        <f t="shared" ref="C265:D265" si="112">SUM(C266:C267)</f>
        <v>128.1832</v>
      </c>
      <c r="D265" s="5">
        <f t="shared" si="112"/>
        <v>110.8574</v>
      </c>
    </row>
    <row r="266" spans="1:4" ht="12.95" customHeight="1" x14ac:dyDescent="0.2">
      <c r="A266" s="3" t="s">
        <v>6</v>
      </c>
      <c r="B266" s="4">
        <v>91.340900000000005</v>
      </c>
      <c r="C266" s="4">
        <v>128.1832</v>
      </c>
      <c r="D266" s="5">
        <v>110.8574</v>
      </c>
    </row>
    <row r="267" spans="1:4" ht="12.95" customHeight="1" x14ac:dyDescent="0.2">
      <c r="A267" s="3" t="s">
        <v>7</v>
      </c>
      <c r="B267" s="4">
        <v>0</v>
      </c>
      <c r="C267" s="4">
        <v>0</v>
      </c>
      <c r="D267" s="5">
        <v>0</v>
      </c>
    </row>
    <row r="268" spans="1:4" ht="12.95" customHeight="1" x14ac:dyDescent="0.2">
      <c r="A268" s="11" t="s">
        <v>143</v>
      </c>
      <c r="B268" s="4">
        <f>SUM(B269:B270)</f>
        <v>22.8352</v>
      </c>
      <c r="C268" s="4">
        <f t="shared" ref="C268:D268" si="113">SUM(C269:C270)</f>
        <v>24.1218</v>
      </c>
      <c r="D268" s="5">
        <f t="shared" si="113"/>
        <v>27.714300000000001</v>
      </c>
    </row>
    <row r="269" spans="1:4" ht="12.95" customHeight="1" x14ac:dyDescent="0.2">
      <c r="A269" s="3" t="s">
        <v>6</v>
      </c>
      <c r="B269" s="4">
        <f>SUM(B272)</f>
        <v>22.8352</v>
      </c>
      <c r="C269" s="4">
        <f t="shared" ref="C269:D270" si="114">SUM(C272)</f>
        <v>24.1218</v>
      </c>
      <c r="D269" s="5">
        <f t="shared" si="114"/>
        <v>27.714300000000001</v>
      </c>
    </row>
    <row r="270" spans="1:4" ht="12.95" customHeight="1" x14ac:dyDescent="0.2">
      <c r="A270" s="3" t="s">
        <v>7</v>
      </c>
      <c r="B270" s="4">
        <f>SUM(B273)</f>
        <v>0</v>
      </c>
      <c r="C270" s="4">
        <f t="shared" si="114"/>
        <v>0</v>
      </c>
      <c r="D270" s="5">
        <f t="shared" si="114"/>
        <v>0</v>
      </c>
    </row>
    <row r="271" spans="1:4" ht="12.95" customHeight="1" x14ac:dyDescent="0.2">
      <c r="A271" s="12" t="s">
        <v>144</v>
      </c>
      <c r="B271" s="4">
        <f>SUM(B272:B273)</f>
        <v>22.8352</v>
      </c>
      <c r="C271" s="4">
        <f t="shared" ref="C271:D271" si="115">SUM(C272:C273)</f>
        <v>24.1218</v>
      </c>
      <c r="D271" s="5">
        <f t="shared" si="115"/>
        <v>27.714300000000001</v>
      </c>
    </row>
    <row r="272" spans="1:4" ht="12.95" customHeight="1" x14ac:dyDescent="0.2">
      <c r="A272" s="3" t="s">
        <v>6</v>
      </c>
      <c r="B272" s="4">
        <v>22.8352</v>
      </c>
      <c r="C272" s="4">
        <v>24.1218</v>
      </c>
      <c r="D272" s="5">
        <v>27.714300000000001</v>
      </c>
    </row>
    <row r="273" spans="1:4" ht="12.95" customHeight="1" x14ac:dyDescent="0.2">
      <c r="A273" s="3" t="s">
        <v>7</v>
      </c>
      <c r="B273" s="4">
        <v>0</v>
      </c>
      <c r="C273" s="4">
        <v>0</v>
      </c>
      <c r="D273" s="5">
        <v>0</v>
      </c>
    </row>
    <row r="274" spans="1:4" ht="12.95" customHeight="1" x14ac:dyDescent="0.2">
      <c r="A274" s="9" t="s">
        <v>145</v>
      </c>
      <c r="B274" s="21">
        <f>SUM(B275:B276)</f>
        <v>-23.229100000000003</v>
      </c>
      <c r="C274" s="21">
        <f t="shared" ref="C274:D274" si="116">SUM(C275:C276)</f>
        <v>-8.3267999999999915</v>
      </c>
      <c r="D274" s="22">
        <f t="shared" si="116"/>
        <v>-6.1007000000000176</v>
      </c>
    </row>
    <row r="275" spans="1:4" ht="12.95" customHeight="1" x14ac:dyDescent="0.2">
      <c r="A275" s="3" t="s">
        <v>6</v>
      </c>
      <c r="B275" s="4">
        <f>SUM(B278+B282+B286)</f>
        <v>45.937399999999997</v>
      </c>
      <c r="C275" s="4">
        <f t="shared" ref="C275:D275" si="117">SUM(C278+C282+C286)</f>
        <v>61.429000000000002</v>
      </c>
      <c r="D275" s="5">
        <f t="shared" si="117"/>
        <v>64.160499999999985</v>
      </c>
    </row>
    <row r="276" spans="1:4" ht="12.95" customHeight="1" x14ac:dyDescent="0.2">
      <c r="A276" s="3" t="s">
        <v>7</v>
      </c>
      <c r="B276" s="4">
        <f>SUM(B279+B284+B289)</f>
        <v>-69.166499999999999</v>
      </c>
      <c r="C276" s="4">
        <f t="shared" ref="C276:D276" si="118">SUM(C279+C284+C289)</f>
        <v>-69.755799999999994</v>
      </c>
      <c r="D276" s="5">
        <f t="shared" si="118"/>
        <v>-70.261200000000002</v>
      </c>
    </row>
    <row r="277" spans="1:4" ht="12.95" customHeight="1" x14ac:dyDescent="0.2">
      <c r="A277" s="10" t="s">
        <v>146</v>
      </c>
      <c r="B277" s="4">
        <f>SUM(B278:B279)</f>
        <v>23.282699999999998</v>
      </c>
      <c r="C277" s="4">
        <f t="shared" ref="C277:D277" si="119">SUM(C278:C279)</f>
        <v>33.720800000000004</v>
      </c>
      <c r="D277" s="5">
        <f t="shared" si="119"/>
        <v>31.086599999999994</v>
      </c>
    </row>
    <row r="278" spans="1:4" ht="12.95" customHeight="1" x14ac:dyDescent="0.2">
      <c r="A278" s="3" t="s">
        <v>6</v>
      </c>
      <c r="B278" s="4">
        <v>23.4087</v>
      </c>
      <c r="C278" s="4">
        <v>33.844900000000003</v>
      </c>
      <c r="D278" s="5">
        <v>31.209399999999995</v>
      </c>
    </row>
    <row r="279" spans="1:4" ht="12.95" customHeight="1" x14ac:dyDescent="0.2">
      <c r="A279" s="3" t="s">
        <v>7</v>
      </c>
      <c r="B279" s="4">
        <f>SUM(B280)</f>
        <v>-0.126</v>
      </c>
      <c r="C279" s="4">
        <f t="shared" ref="C279:D279" si="120">SUM(C280)</f>
        <v>-0.12409999999999999</v>
      </c>
      <c r="D279" s="5">
        <f t="shared" si="120"/>
        <v>-0.12279999999999999</v>
      </c>
    </row>
    <row r="280" spans="1:4" ht="12.95" customHeight="1" x14ac:dyDescent="0.2">
      <c r="A280" s="16" t="s">
        <v>147</v>
      </c>
      <c r="B280" s="4">
        <v>-0.126</v>
      </c>
      <c r="C280" s="4">
        <v>-0.12409999999999999</v>
      </c>
      <c r="D280" s="5">
        <v>-0.12279999999999999</v>
      </c>
    </row>
    <row r="281" spans="1:4" ht="12.95" customHeight="1" x14ac:dyDescent="0.2">
      <c r="A281" s="10" t="s">
        <v>148</v>
      </c>
      <c r="B281" s="4">
        <f>SUM(B282+B284)</f>
        <v>1</v>
      </c>
      <c r="C281" s="4">
        <f t="shared" ref="C281:D281" si="121">SUM(C282+C284)</f>
        <v>0.46209999999999996</v>
      </c>
      <c r="D281" s="5">
        <f t="shared" si="121"/>
        <v>7.9000000000000008E-3</v>
      </c>
    </row>
    <row r="282" spans="1:4" ht="12.95" customHeight="1" x14ac:dyDescent="0.2">
      <c r="A282" s="3" t="s">
        <v>6</v>
      </c>
      <c r="B282" s="4">
        <f>SUM(B283)</f>
        <v>1</v>
      </c>
      <c r="C282" s="4">
        <f t="shared" ref="C282:D282" si="122">SUM(C283)</f>
        <v>0.46209999999999996</v>
      </c>
      <c r="D282" s="5">
        <f t="shared" si="122"/>
        <v>7.9000000000000008E-3</v>
      </c>
    </row>
    <row r="283" spans="1:4" ht="12.95" customHeight="1" x14ac:dyDescent="0.2">
      <c r="A283" s="16" t="s">
        <v>149</v>
      </c>
      <c r="B283" s="4">
        <v>1</v>
      </c>
      <c r="C283" s="4">
        <v>0.46209999999999996</v>
      </c>
      <c r="D283" s="5">
        <v>7.9000000000000008E-3</v>
      </c>
    </row>
    <row r="284" spans="1:4" ht="12.95" customHeight="1" x14ac:dyDescent="0.2">
      <c r="A284" s="3" t="s">
        <v>7</v>
      </c>
      <c r="B284" s="4">
        <v>0</v>
      </c>
      <c r="C284" s="4">
        <v>0</v>
      </c>
      <c r="D284" s="5">
        <v>0</v>
      </c>
    </row>
    <row r="285" spans="1:4" ht="12.95" customHeight="1" x14ac:dyDescent="0.2">
      <c r="A285" s="10" t="s">
        <v>151</v>
      </c>
      <c r="B285" s="4">
        <f>SUM(B286+B289)</f>
        <v>-47.511799999999994</v>
      </c>
      <c r="C285" s="4">
        <f t="shared" ref="C285:D285" si="123">SUM(C286+C289)</f>
        <v>-42.509699999999995</v>
      </c>
      <c r="D285" s="5">
        <f t="shared" si="123"/>
        <v>-37.195200000000007</v>
      </c>
    </row>
    <row r="286" spans="1:4" ht="12.95" customHeight="1" x14ac:dyDescent="0.2">
      <c r="A286" s="3" t="s">
        <v>6</v>
      </c>
      <c r="B286" s="4">
        <f>SUM(B287:B288)</f>
        <v>21.528700000000001</v>
      </c>
      <c r="C286" s="4">
        <f t="shared" ref="C286:D286" si="124">SUM(C287:C288)</f>
        <v>27.122</v>
      </c>
      <c r="D286" s="5">
        <f t="shared" si="124"/>
        <v>32.943199999999997</v>
      </c>
    </row>
    <row r="287" spans="1:4" ht="12.95" customHeight="1" x14ac:dyDescent="0.2">
      <c r="A287" s="16" t="s">
        <v>152</v>
      </c>
      <c r="B287" s="4">
        <v>8.4566999999999997</v>
      </c>
      <c r="C287" s="4">
        <v>13.7492</v>
      </c>
      <c r="D287" s="5">
        <v>19.669599999999999</v>
      </c>
    </row>
    <row r="288" spans="1:4" ht="12.95" customHeight="1" x14ac:dyDescent="0.2">
      <c r="A288" s="16" t="s">
        <v>153</v>
      </c>
      <c r="B288" s="4">
        <v>13.071999999999999</v>
      </c>
      <c r="C288" s="4">
        <v>13.372800000000002</v>
      </c>
      <c r="D288" s="5">
        <v>13.2736</v>
      </c>
    </row>
    <row r="289" spans="1:4" ht="12.95" customHeight="1" x14ac:dyDescent="0.2">
      <c r="A289" s="3" t="s">
        <v>7</v>
      </c>
      <c r="B289" s="4">
        <f>SUM(B290:B292)</f>
        <v>-69.040499999999994</v>
      </c>
      <c r="C289" s="4">
        <f t="shared" ref="C289:D289" si="125">SUM(C290:C292)</f>
        <v>-69.631699999999995</v>
      </c>
      <c r="D289" s="5">
        <f t="shared" si="125"/>
        <v>-70.138400000000004</v>
      </c>
    </row>
    <row r="290" spans="1:4" ht="12.95" customHeight="1" x14ac:dyDescent="0.2">
      <c r="A290" s="16" t="s">
        <v>154</v>
      </c>
      <c r="B290" s="4">
        <v>-56.040499999999994</v>
      </c>
      <c r="C290" s="4">
        <v>-56.331699999999998</v>
      </c>
      <c r="D290" s="5">
        <v>-56.938400000000001</v>
      </c>
    </row>
    <row r="291" spans="1:4" ht="12.95" customHeight="1" x14ac:dyDescent="0.2">
      <c r="A291" s="16" t="s">
        <v>155</v>
      </c>
      <c r="B291" s="4">
        <v>0</v>
      </c>
      <c r="C291" s="4">
        <v>0</v>
      </c>
      <c r="D291" s="5">
        <v>0</v>
      </c>
    </row>
    <row r="292" spans="1:4" ht="12.95" customHeight="1" x14ac:dyDescent="0.2">
      <c r="A292" s="16" t="s">
        <v>156</v>
      </c>
      <c r="B292" s="4">
        <v>-13</v>
      </c>
      <c r="C292" s="4">
        <v>-13.3</v>
      </c>
      <c r="D292" s="5">
        <v>-13.2</v>
      </c>
    </row>
    <row r="293" spans="1:4" ht="14.1" customHeight="1" x14ac:dyDescent="0.2">
      <c r="A293" s="32" t="s">
        <v>150</v>
      </c>
      <c r="B293" s="19">
        <f>SUM(B294:B295)</f>
        <v>-86.643000000000029</v>
      </c>
      <c r="C293" s="19">
        <f t="shared" ref="C293:D293" si="126">SUM(C294:C295)</f>
        <v>-100.75500000000011</v>
      </c>
      <c r="D293" s="20">
        <f t="shared" si="126"/>
        <v>-44.660500000000184</v>
      </c>
    </row>
    <row r="294" spans="1:4" ht="12.95" customHeight="1" x14ac:dyDescent="0.2">
      <c r="A294" s="3" t="s">
        <v>6</v>
      </c>
      <c r="B294" s="4">
        <f>SUM(B297+B303)</f>
        <v>905.90989999999999</v>
      </c>
      <c r="C294" s="4">
        <f t="shared" ref="C294:D294" si="127">SUM(C297+C303)</f>
        <v>903.21989999999994</v>
      </c>
      <c r="D294" s="5">
        <f t="shared" si="127"/>
        <v>918.60419999999988</v>
      </c>
    </row>
    <row r="295" spans="1:4" ht="12.95" customHeight="1" x14ac:dyDescent="0.2">
      <c r="A295" s="3" t="s">
        <v>7</v>
      </c>
      <c r="B295" s="4">
        <f>SUM(B301+B304)</f>
        <v>-992.55290000000002</v>
      </c>
      <c r="C295" s="4">
        <f t="shared" ref="C295:D295" si="128">SUM(C301+C304)</f>
        <v>-1003.9749</v>
      </c>
      <c r="D295" s="5">
        <f t="shared" si="128"/>
        <v>-963.26470000000006</v>
      </c>
    </row>
    <row r="296" spans="1:4" ht="12.95" customHeight="1" x14ac:dyDescent="0.2">
      <c r="A296" s="8" t="s">
        <v>157</v>
      </c>
      <c r="B296" s="21">
        <f>SUM(B297+B301)</f>
        <v>156.01240000000001</v>
      </c>
      <c r="C296" s="21">
        <f t="shared" ref="C296:D296" si="129">SUM(C297+C301)</f>
        <v>155.15379999999999</v>
      </c>
      <c r="D296" s="22">
        <f t="shared" si="129"/>
        <v>157.07810000000001</v>
      </c>
    </row>
    <row r="297" spans="1:4" ht="12.95" customHeight="1" x14ac:dyDescent="0.2">
      <c r="A297" s="3" t="s">
        <v>6</v>
      </c>
      <c r="B297" s="4">
        <f>SUM(B298)</f>
        <v>172.2124</v>
      </c>
      <c r="C297" s="4">
        <f t="shared" ref="C297:D297" si="130">SUM(C298)</f>
        <v>170.75379999999998</v>
      </c>
      <c r="D297" s="5">
        <f t="shared" si="130"/>
        <v>174.1781</v>
      </c>
    </row>
    <row r="298" spans="1:4" ht="12.95" customHeight="1" x14ac:dyDescent="0.2">
      <c r="A298" s="9" t="s">
        <v>159</v>
      </c>
      <c r="B298" s="21">
        <f>SUM(B299:B300)</f>
        <v>172.2124</v>
      </c>
      <c r="C298" s="21">
        <f t="shared" ref="C298:D298" si="131">SUM(C299:C300)</f>
        <v>170.75379999999998</v>
      </c>
      <c r="D298" s="22">
        <f t="shared" si="131"/>
        <v>174.1781</v>
      </c>
    </row>
    <row r="299" spans="1:4" ht="26.1" customHeight="1" x14ac:dyDescent="0.2">
      <c r="A299" s="26" t="s">
        <v>122</v>
      </c>
      <c r="B299" s="4">
        <v>20.645099999999999</v>
      </c>
      <c r="C299" s="4">
        <v>15.429699999999999</v>
      </c>
      <c r="D299" s="5">
        <v>17.055500000000002</v>
      </c>
    </row>
    <row r="300" spans="1:4" ht="12.95" customHeight="1" x14ac:dyDescent="0.2">
      <c r="A300" s="15" t="s">
        <v>164</v>
      </c>
      <c r="B300" s="4">
        <v>151.56729999999999</v>
      </c>
      <c r="C300" s="4">
        <v>155.32409999999999</v>
      </c>
      <c r="D300" s="5">
        <v>157.12260000000001</v>
      </c>
    </row>
    <row r="301" spans="1:4" ht="12.95" customHeight="1" x14ac:dyDescent="0.2">
      <c r="A301" s="3" t="s">
        <v>7</v>
      </c>
      <c r="B301" s="4">
        <v>-16.200000000000003</v>
      </c>
      <c r="C301" s="4">
        <v>-15.600000000000001</v>
      </c>
      <c r="D301" s="5">
        <v>-17.100000000000001</v>
      </c>
    </row>
    <row r="302" spans="1:4" ht="12.95" customHeight="1" x14ac:dyDescent="0.2">
      <c r="A302" s="8" t="s">
        <v>158</v>
      </c>
      <c r="B302" s="21">
        <f>SUM(B303:B304)</f>
        <v>-242.65539999999999</v>
      </c>
      <c r="C302" s="21">
        <f t="shared" ref="C302:D302" si="132">SUM(C303:C304)</f>
        <v>-255.90880000000004</v>
      </c>
      <c r="D302" s="22">
        <f t="shared" si="132"/>
        <v>-201.73860000000013</v>
      </c>
    </row>
    <row r="303" spans="1:4" ht="12.95" customHeight="1" x14ac:dyDescent="0.2">
      <c r="A303" s="3" t="s">
        <v>6</v>
      </c>
      <c r="B303" s="4">
        <f>SUM(B307+B310)</f>
        <v>733.69749999999999</v>
      </c>
      <c r="C303" s="4">
        <f t="shared" ref="C303:D303" si="133">SUM(C307+C310)</f>
        <v>732.46609999999998</v>
      </c>
      <c r="D303" s="5">
        <f t="shared" si="133"/>
        <v>744.42609999999991</v>
      </c>
    </row>
    <row r="304" spans="1:4" ht="12.95" customHeight="1" x14ac:dyDescent="0.2">
      <c r="A304" s="3" t="s">
        <v>7</v>
      </c>
      <c r="B304" s="4">
        <f>SUM(B308+B312)</f>
        <v>-976.35289999999998</v>
      </c>
      <c r="C304" s="4">
        <f t="shared" ref="C304:D304" si="134">SUM(C308+C312)</f>
        <v>-988.37490000000003</v>
      </c>
      <c r="D304" s="5">
        <f t="shared" si="134"/>
        <v>-946.16470000000004</v>
      </c>
    </row>
    <row r="305" spans="1:4" ht="12.75" customHeight="1" x14ac:dyDescent="0.2">
      <c r="A305" s="32" t="s">
        <v>245</v>
      </c>
      <c r="B305" s="4"/>
      <c r="C305" s="4"/>
      <c r="D305" s="5"/>
    </row>
    <row r="306" spans="1:4" ht="12.95" customHeight="1" x14ac:dyDescent="0.2">
      <c r="A306" s="9" t="s">
        <v>160</v>
      </c>
      <c r="B306" s="21">
        <f>SUM(B307:B308)</f>
        <v>-410.45190000000002</v>
      </c>
      <c r="C306" s="21">
        <f t="shared" ref="C306:D306" si="135">SUM(C307:C308)</f>
        <v>-389.75810000000001</v>
      </c>
      <c r="D306" s="22">
        <f t="shared" si="135"/>
        <v>-337.66070000000008</v>
      </c>
    </row>
    <row r="307" spans="1:4" ht="12.75" customHeight="1" x14ac:dyDescent="0.2">
      <c r="A307" s="3" t="s">
        <v>6</v>
      </c>
      <c r="B307" s="4">
        <v>426.08619999999996</v>
      </c>
      <c r="C307" s="4">
        <v>443.74900000000002</v>
      </c>
      <c r="D307" s="5">
        <v>456.75309999999996</v>
      </c>
    </row>
    <row r="308" spans="1:4" ht="12.75" customHeight="1" x14ac:dyDescent="0.2">
      <c r="A308" s="3" t="s">
        <v>7</v>
      </c>
      <c r="B308" s="4">
        <v>-836.53809999999999</v>
      </c>
      <c r="C308" s="4">
        <v>-833.50710000000004</v>
      </c>
      <c r="D308" s="5">
        <v>-794.41380000000004</v>
      </c>
    </row>
    <row r="309" spans="1:4" ht="12.95" customHeight="1" x14ac:dyDescent="0.2">
      <c r="A309" s="9" t="s">
        <v>161</v>
      </c>
      <c r="B309" s="21">
        <f>SUM(B310+B312)</f>
        <v>167.79650000000001</v>
      </c>
      <c r="C309" s="21">
        <f t="shared" ref="C309:D309" si="136">SUM(C310+C312)</f>
        <v>133.84929999999997</v>
      </c>
      <c r="D309" s="22">
        <f t="shared" si="136"/>
        <v>135.9221</v>
      </c>
    </row>
    <row r="310" spans="1:4" ht="12.75" customHeight="1" x14ac:dyDescent="0.2">
      <c r="A310" s="3" t="s">
        <v>6</v>
      </c>
      <c r="B310" s="4">
        <f>SUM(B311)</f>
        <v>307.61130000000003</v>
      </c>
      <c r="C310" s="4">
        <f t="shared" ref="C310:D310" si="137">SUM(C311)</f>
        <v>288.71709999999996</v>
      </c>
      <c r="D310" s="5">
        <f t="shared" si="137"/>
        <v>287.673</v>
      </c>
    </row>
    <row r="311" spans="1:4" ht="12.95" customHeight="1" x14ac:dyDescent="0.2">
      <c r="A311" s="15" t="s">
        <v>162</v>
      </c>
      <c r="B311" s="4">
        <v>307.61130000000003</v>
      </c>
      <c r="C311" s="4">
        <v>288.71709999999996</v>
      </c>
      <c r="D311" s="5">
        <v>287.673</v>
      </c>
    </row>
    <row r="312" spans="1:4" ht="12.75" customHeight="1" x14ac:dyDescent="0.2">
      <c r="A312" s="3" t="s">
        <v>7</v>
      </c>
      <c r="B312" s="4">
        <f>SUM(B313)</f>
        <v>-139.81480000000002</v>
      </c>
      <c r="C312" s="4">
        <f t="shared" ref="C312:D312" si="138">SUM(C313)</f>
        <v>-154.86779999999999</v>
      </c>
      <c r="D312" s="5">
        <f t="shared" si="138"/>
        <v>-151.7509</v>
      </c>
    </row>
    <row r="313" spans="1:4" ht="12.95" customHeight="1" x14ac:dyDescent="0.2">
      <c r="A313" s="15" t="s">
        <v>163</v>
      </c>
      <c r="B313" s="4">
        <v>-139.81480000000002</v>
      </c>
      <c r="C313" s="4">
        <v>-154.86779999999999</v>
      </c>
      <c r="D313" s="5">
        <v>-151.7509</v>
      </c>
    </row>
    <row r="314" spans="1:4" ht="14.1" customHeight="1" x14ac:dyDescent="0.2">
      <c r="A314" s="31" t="s">
        <v>165</v>
      </c>
      <c r="B314" s="19">
        <f>SUM(B315+B325)</f>
        <v>3865.8032000000007</v>
      </c>
      <c r="C314" s="19">
        <f t="shared" ref="C314:D314" si="139">SUM(C315+C325)</f>
        <v>3384.7122999999997</v>
      </c>
      <c r="D314" s="20">
        <f t="shared" si="139"/>
        <v>4943.6643999999997</v>
      </c>
    </row>
    <row r="315" spans="1:4" ht="14.1" customHeight="1" x14ac:dyDescent="0.2">
      <c r="A315" s="32" t="s">
        <v>166</v>
      </c>
      <c r="B315" s="19">
        <f>SUM(B316)</f>
        <v>24.014200000000002</v>
      </c>
      <c r="C315" s="19">
        <f t="shared" ref="C315:D315" si="140">SUM(C316)</f>
        <v>25.209499999999998</v>
      </c>
      <c r="D315" s="20">
        <f t="shared" si="140"/>
        <v>22.650299999999998</v>
      </c>
    </row>
    <row r="316" spans="1:4" ht="12.95" customHeight="1" x14ac:dyDescent="0.2">
      <c r="A316" s="8" t="s">
        <v>168</v>
      </c>
      <c r="B316" s="21">
        <f>SUM(B317:B318)</f>
        <v>24.014200000000002</v>
      </c>
      <c r="C316" s="21">
        <f t="shared" ref="C316:D316" si="141">SUM(C317:C318)</f>
        <v>25.209499999999998</v>
      </c>
      <c r="D316" s="22">
        <f t="shared" si="141"/>
        <v>22.650299999999998</v>
      </c>
    </row>
    <row r="317" spans="1:4" ht="12.75" customHeight="1" x14ac:dyDescent="0.2">
      <c r="A317" s="3" t="s">
        <v>6</v>
      </c>
      <c r="B317" s="4">
        <f>SUM(B320)</f>
        <v>24.014200000000002</v>
      </c>
      <c r="C317" s="4">
        <f t="shared" ref="C317:D318" si="142">SUM(C320)</f>
        <v>25.209499999999998</v>
      </c>
      <c r="D317" s="5">
        <f t="shared" si="142"/>
        <v>22.650299999999998</v>
      </c>
    </row>
    <row r="318" spans="1:4" ht="12.75" customHeight="1" x14ac:dyDescent="0.2">
      <c r="A318" s="3" t="s">
        <v>7</v>
      </c>
      <c r="B318" s="4">
        <f>SUM(B321)</f>
        <v>0</v>
      </c>
      <c r="C318" s="4">
        <f t="shared" si="142"/>
        <v>0</v>
      </c>
      <c r="D318" s="5">
        <f t="shared" si="142"/>
        <v>0</v>
      </c>
    </row>
    <row r="319" spans="1:4" ht="12.95" customHeight="1" x14ac:dyDescent="0.2">
      <c r="A319" s="9" t="s">
        <v>169</v>
      </c>
      <c r="B319" s="21">
        <f>SUM(B320:B321)</f>
        <v>24.014200000000002</v>
      </c>
      <c r="C319" s="21">
        <f t="shared" ref="C319:D319" si="143">SUM(C320:C321)</f>
        <v>25.209499999999998</v>
      </c>
      <c r="D319" s="22">
        <f t="shared" si="143"/>
        <v>22.650299999999998</v>
      </c>
    </row>
    <row r="320" spans="1:4" ht="12.75" customHeight="1" x14ac:dyDescent="0.2">
      <c r="A320" s="3" t="s">
        <v>6</v>
      </c>
      <c r="B320" s="4">
        <f>SUM(B323)</f>
        <v>24.014200000000002</v>
      </c>
      <c r="C320" s="4">
        <f t="shared" ref="C320:D321" si="144">SUM(C323)</f>
        <v>25.209499999999998</v>
      </c>
      <c r="D320" s="5">
        <f t="shared" si="144"/>
        <v>22.650299999999998</v>
      </c>
    </row>
    <row r="321" spans="1:4" ht="12.75" customHeight="1" x14ac:dyDescent="0.2">
      <c r="A321" s="3" t="s">
        <v>7</v>
      </c>
      <c r="B321" s="4">
        <f>SUM(B324)</f>
        <v>0</v>
      </c>
      <c r="C321" s="4">
        <f t="shared" si="144"/>
        <v>0</v>
      </c>
      <c r="D321" s="5">
        <f t="shared" si="144"/>
        <v>0</v>
      </c>
    </row>
    <row r="322" spans="1:4" ht="12.95" customHeight="1" x14ac:dyDescent="0.2">
      <c r="A322" s="10" t="s">
        <v>170</v>
      </c>
      <c r="B322" s="4">
        <f>SUM(B323:B324)</f>
        <v>24.014200000000002</v>
      </c>
      <c r="C322" s="4">
        <f t="shared" ref="C322:D322" si="145">SUM(C323:C324)</f>
        <v>25.209499999999998</v>
      </c>
      <c r="D322" s="5">
        <f t="shared" si="145"/>
        <v>22.650299999999998</v>
      </c>
    </row>
    <row r="323" spans="1:4" ht="12.75" customHeight="1" x14ac:dyDescent="0.2">
      <c r="A323" s="3" t="s">
        <v>6</v>
      </c>
      <c r="B323" s="4">
        <v>24.014200000000002</v>
      </c>
      <c r="C323" s="4">
        <v>25.209499999999998</v>
      </c>
      <c r="D323" s="5">
        <v>22.650299999999998</v>
      </c>
    </row>
    <row r="324" spans="1:4" ht="12.75" customHeight="1" x14ac:dyDescent="0.2">
      <c r="A324" s="3" t="s">
        <v>7</v>
      </c>
      <c r="B324" s="4">
        <v>0</v>
      </c>
      <c r="C324" s="4">
        <v>0</v>
      </c>
      <c r="D324" s="5">
        <v>0</v>
      </c>
    </row>
    <row r="325" spans="1:4" ht="14.1" customHeight="1" x14ac:dyDescent="0.2">
      <c r="A325" s="32" t="s">
        <v>167</v>
      </c>
      <c r="B325" s="19">
        <f>SUM(B326+B341+B358+B434)</f>
        <v>3841.7890000000007</v>
      </c>
      <c r="C325" s="19">
        <f>SUM(C326+C341+C358+C434)</f>
        <v>3359.5027999999998</v>
      </c>
      <c r="D325" s="20">
        <f>SUM(D326+D341+D358+D434)</f>
        <v>4921.0140999999994</v>
      </c>
    </row>
    <row r="326" spans="1:4" ht="12.95" customHeight="1" x14ac:dyDescent="0.2">
      <c r="A326" s="8" t="s">
        <v>171</v>
      </c>
      <c r="B326" s="21">
        <f>SUM(B327+B330)</f>
        <v>3558.2671000000005</v>
      </c>
      <c r="C326" s="21">
        <f t="shared" ref="C326:D326" si="146">SUM(C327+C330)</f>
        <v>3549.6196999999997</v>
      </c>
      <c r="D326" s="22">
        <f t="shared" si="146"/>
        <v>4254.5475999999999</v>
      </c>
    </row>
    <row r="327" spans="1:4" ht="12.95" customHeight="1" x14ac:dyDescent="0.2">
      <c r="A327" s="9" t="s">
        <v>174</v>
      </c>
      <c r="B327" s="21">
        <f>SUM(B328)</f>
        <v>-1.1743999999999994</v>
      </c>
      <c r="C327" s="21">
        <f t="shared" ref="C327:D328" si="147">SUM(C328)</f>
        <v>14.500299999999998</v>
      </c>
      <c r="D327" s="22">
        <f t="shared" si="147"/>
        <v>1.2198</v>
      </c>
    </row>
    <row r="328" spans="1:4" ht="12.95" customHeight="1" x14ac:dyDescent="0.2">
      <c r="A328" s="10" t="s">
        <v>181</v>
      </c>
      <c r="B328" s="4">
        <f>SUM(B329)</f>
        <v>-1.1743999999999994</v>
      </c>
      <c r="C328" s="4">
        <f t="shared" si="147"/>
        <v>14.500299999999998</v>
      </c>
      <c r="D328" s="5">
        <f t="shared" si="147"/>
        <v>1.2198</v>
      </c>
    </row>
    <row r="329" spans="1:4" ht="12.95" customHeight="1" x14ac:dyDescent="0.2">
      <c r="A329" s="11" t="s">
        <v>230</v>
      </c>
      <c r="B329" s="4">
        <v>-1.1743999999999994</v>
      </c>
      <c r="C329" s="4">
        <v>14.500299999999998</v>
      </c>
      <c r="D329" s="5">
        <v>1.2198</v>
      </c>
    </row>
    <row r="330" spans="1:4" ht="12.95" customHeight="1" x14ac:dyDescent="0.2">
      <c r="A330" s="9" t="s">
        <v>175</v>
      </c>
      <c r="B330" s="21">
        <f>SUM(B331+B334+B336)</f>
        <v>3559.4415000000004</v>
      </c>
      <c r="C330" s="21">
        <f t="shared" ref="C330:D330" si="148">SUM(C331+C334+C336)</f>
        <v>3535.1193999999996</v>
      </c>
      <c r="D330" s="22">
        <f t="shared" si="148"/>
        <v>4253.3278</v>
      </c>
    </row>
    <row r="331" spans="1:4" ht="12.95" customHeight="1" x14ac:dyDescent="0.2">
      <c r="A331" s="10" t="s">
        <v>182</v>
      </c>
      <c r="B331" s="4">
        <f>SUM(B332)</f>
        <v>607.21299999999997</v>
      </c>
      <c r="C331" s="4">
        <f t="shared" ref="C331:D332" si="149">SUM(C332)</f>
        <v>211.0094</v>
      </c>
      <c r="D331" s="5">
        <f t="shared" si="149"/>
        <v>24.843599999999995</v>
      </c>
    </row>
    <row r="332" spans="1:4" ht="12.95" customHeight="1" x14ac:dyDescent="0.2">
      <c r="A332" s="11" t="s">
        <v>231</v>
      </c>
      <c r="B332" s="4">
        <f>SUM(B333)</f>
        <v>607.21299999999997</v>
      </c>
      <c r="C332" s="4">
        <f t="shared" si="149"/>
        <v>211.0094</v>
      </c>
      <c r="D332" s="5">
        <f t="shared" si="149"/>
        <v>24.843599999999995</v>
      </c>
    </row>
    <row r="333" spans="1:4" ht="12.95" customHeight="1" x14ac:dyDescent="0.2">
      <c r="A333" s="27" t="s">
        <v>133</v>
      </c>
      <c r="B333" s="4">
        <v>607.21299999999997</v>
      </c>
      <c r="C333" s="4">
        <v>211.0094</v>
      </c>
      <c r="D333" s="5">
        <v>24.843599999999995</v>
      </c>
    </row>
    <row r="334" spans="1:4" ht="12.95" customHeight="1" x14ac:dyDescent="0.2">
      <c r="A334" s="10" t="s">
        <v>183</v>
      </c>
      <c r="B334" s="4">
        <f>SUM(B335)</f>
        <v>1473.5114000000001</v>
      </c>
      <c r="C334" s="4">
        <f t="shared" ref="C334:D334" si="150">SUM(C335)</f>
        <v>1409.9760999999999</v>
      </c>
      <c r="D334" s="5">
        <f t="shared" si="150"/>
        <v>2192.6172999999999</v>
      </c>
    </row>
    <row r="335" spans="1:4" ht="12.95" customHeight="1" x14ac:dyDescent="0.2">
      <c r="A335" s="16" t="s">
        <v>133</v>
      </c>
      <c r="B335" s="4">
        <v>1473.5114000000001</v>
      </c>
      <c r="C335" s="4">
        <v>1409.9760999999999</v>
      </c>
      <c r="D335" s="5">
        <v>2192.6172999999999</v>
      </c>
    </row>
    <row r="336" spans="1:4" ht="12.95" customHeight="1" x14ac:dyDescent="0.2">
      <c r="A336" s="10" t="s">
        <v>184</v>
      </c>
      <c r="B336" s="4">
        <f>SUM(B337+B339)</f>
        <v>1478.7171000000003</v>
      </c>
      <c r="C336" s="4">
        <f t="shared" ref="C336:D336" si="151">SUM(C337+C339)</f>
        <v>1914.1339</v>
      </c>
      <c r="D336" s="5">
        <f t="shared" si="151"/>
        <v>2035.8669</v>
      </c>
    </row>
    <row r="337" spans="1:4" ht="12.95" customHeight="1" x14ac:dyDescent="0.2">
      <c r="A337" s="11" t="s">
        <v>204</v>
      </c>
      <c r="B337" s="4">
        <f>SUM(B338)</f>
        <v>-478.32049999999992</v>
      </c>
      <c r="C337" s="4">
        <f t="shared" ref="C337:D337" si="152">SUM(C338)</f>
        <v>165.69100000000003</v>
      </c>
      <c r="D337" s="5">
        <f t="shared" si="152"/>
        <v>-623.30459999999994</v>
      </c>
    </row>
    <row r="338" spans="1:4" ht="12.95" customHeight="1" x14ac:dyDescent="0.2">
      <c r="A338" s="27" t="s">
        <v>133</v>
      </c>
      <c r="B338" s="4">
        <v>-478.32049999999992</v>
      </c>
      <c r="C338" s="4">
        <v>165.69100000000003</v>
      </c>
      <c r="D338" s="5">
        <v>-623.30459999999994</v>
      </c>
    </row>
    <row r="339" spans="1:4" ht="12.95" customHeight="1" x14ac:dyDescent="0.2">
      <c r="A339" s="11" t="s">
        <v>205</v>
      </c>
      <c r="B339" s="4">
        <f>SUM(B340)</f>
        <v>1957.0376000000001</v>
      </c>
      <c r="C339" s="4">
        <f t="shared" ref="C339:D339" si="153">SUM(C340)</f>
        <v>1748.4429</v>
      </c>
      <c r="D339" s="5">
        <f t="shared" si="153"/>
        <v>2659.1714999999999</v>
      </c>
    </row>
    <row r="340" spans="1:4" ht="12.95" customHeight="1" x14ac:dyDescent="0.2">
      <c r="A340" s="27" t="s">
        <v>133</v>
      </c>
      <c r="B340" s="4">
        <v>1957.0376000000001</v>
      </c>
      <c r="C340" s="4">
        <v>1748.4429</v>
      </c>
      <c r="D340" s="5">
        <v>2659.1714999999999</v>
      </c>
    </row>
    <row r="341" spans="1:4" ht="12.95" customHeight="1" x14ac:dyDescent="0.2">
      <c r="A341" s="8" t="s">
        <v>172</v>
      </c>
      <c r="B341" s="21">
        <f>SUM(B342+B354)</f>
        <v>107.0121</v>
      </c>
      <c r="C341" s="21">
        <f t="shared" ref="C341:D341" si="154">SUM(C342+C354)</f>
        <v>-390.08319999999998</v>
      </c>
      <c r="D341" s="22">
        <f t="shared" si="154"/>
        <v>24.209899999999983</v>
      </c>
    </row>
    <row r="342" spans="1:4" ht="12.95" customHeight="1" x14ac:dyDescent="0.2">
      <c r="A342" s="9" t="s">
        <v>176</v>
      </c>
      <c r="B342" s="21">
        <f>SUM(B343+B346)</f>
        <v>107.0121</v>
      </c>
      <c r="C342" s="21">
        <f t="shared" ref="C342:D342" si="155">SUM(C343+C346)</f>
        <v>-396.12969999999996</v>
      </c>
      <c r="D342" s="22">
        <f t="shared" si="155"/>
        <v>26.113899999999983</v>
      </c>
    </row>
    <row r="343" spans="1:4" ht="12.95" customHeight="1" x14ac:dyDescent="0.2">
      <c r="A343" s="10" t="s">
        <v>185</v>
      </c>
      <c r="B343" s="4">
        <f>SUM(B344:B345)</f>
        <v>-6.5006999999999984</v>
      </c>
      <c r="C343" s="4">
        <f t="shared" ref="C343:D343" si="156">SUM(C344:C345)</f>
        <v>-23.769000000000002</v>
      </c>
      <c r="D343" s="5">
        <f t="shared" si="156"/>
        <v>1.2138999999999998</v>
      </c>
    </row>
    <row r="344" spans="1:4" ht="12.95" customHeight="1" x14ac:dyDescent="0.2">
      <c r="A344" s="11" t="s">
        <v>206</v>
      </c>
      <c r="B344" s="4">
        <v>2.9053</v>
      </c>
      <c r="C344" s="4">
        <v>-13.590000000000002</v>
      </c>
      <c r="D344" s="5">
        <v>6.3150000000000004</v>
      </c>
    </row>
    <row r="345" spans="1:4" ht="12.95" customHeight="1" x14ac:dyDescent="0.2">
      <c r="A345" s="11" t="s">
        <v>207</v>
      </c>
      <c r="B345" s="4">
        <v>-9.4059999999999988</v>
      </c>
      <c r="C345" s="4">
        <v>-10.179</v>
      </c>
      <c r="D345" s="5">
        <v>-5.1011000000000006</v>
      </c>
    </row>
    <row r="346" spans="1:4" ht="12.95" customHeight="1" x14ac:dyDescent="0.2">
      <c r="A346" s="10" t="s">
        <v>186</v>
      </c>
      <c r="B346" s="4">
        <f>SUM(B347+B350+B352)</f>
        <v>113.5128</v>
      </c>
      <c r="C346" s="4">
        <f t="shared" ref="C346:D346" si="157">SUM(C347+C350+C352)</f>
        <v>-372.36069999999995</v>
      </c>
      <c r="D346" s="5">
        <f t="shared" si="157"/>
        <v>24.899999999999984</v>
      </c>
    </row>
    <row r="347" spans="1:4" ht="12.95" customHeight="1" x14ac:dyDescent="0.2">
      <c r="A347" s="11" t="s">
        <v>208</v>
      </c>
      <c r="B347" s="4">
        <f>SUM(B348:B349)</f>
        <v>119.1275</v>
      </c>
      <c r="C347" s="4">
        <f t="shared" ref="C347:D347" si="158">SUM(C348:C349)</f>
        <v>-421.30119999999999</v>
      </c>
      <c r="D347" s="5">
        <f t="shared" si="158"/>
        <v>34.589599999999983</v>
      </c>
    </row>
    <row r="348" spans="1:4" ht="12.95" customHeight="1" x14ac:dyDescent="0.2">
      <c r="A348" s="27" t="s">
        <v>233</v>
      </c>
      <c r="B348" s="4">
        <v>62.927499999999995</v>
      </c>
      <c r="C348" s="4">
        <v>-186.10509999999999</v>
      </c>
      <c r="D348" s="5">
        <v>63.962899999999998</v>
      </c>
    </row>
    <row r="349" spans="1:4" ht="12.95" customHeight="1" x14ac:dyDescent="0.2">
      <c r="A349" s="27" t="s">
        <v>232</v>
      </c>
      <c r="B349" s="4">
        <v>56.2</v>
      </c>
      <c r="C349" s="4">
        <v>-235.1961</v>
      </c>
      <c r="D349" s="5">
        <v>-29.373300000000015</v>
      </c>
    </row>
    <row r="350" spans="1:4" ht="12.95" customHeight="1" x14ac:dyDescent="0.2">
      <c r="A350" s="11" t="s">
        <v>187</v>
      </c>
      <c r="B350" s="4">
        <f>SUM(B351)</f>
        <v>0</v>
      </c>
      <c r="C350" s="4">
        <f t="shared" ref="C350:D350" si="159">SUM(C351)</f>
        <v>43.170200000000008</v>
      </c>
      <c r="D350" s="5">
        <f t="shared" si="159"/>
        <v>-9.710799999999999</v>
      </c>
    </row>
    <row r="351" spans="1:4" ht="12.95" customHeight="1" x14ac:dyDescent="0.2">
      <c r="A351" s="27" t="s">
        <v>232</v>
      </c>
      <c r="B351" s="4">
        <v>0</v>
      </c>
      <c r="C351" s="4">
        <v>43.170200000000008</v>
      </c>
      <c r="D351" s="5">
        <v>-9.710799999999999</v>
      </c>
    </row>
    <row r="352" spans="1:4" ht="12.95" customHeight="1" x14ac:dyDescent="0.2">
      <c r="A352" s="11" t="s">
        <v>209</v>
      </c>
      <c r="B352" s="4">
        <f>SUM(B353)</f>
        <v>-5.6147</v>
      </c>
      <c r="C352" s="4">
        <f t="shared" ref="C352:D352" si="160">SUM(C353)</f>
        <v>5.7703000000000007</v>
      </c>
      <c r="D352" s="5">
        <f t="shared" si="160"/>
        <v>2.12E-2</v>
      </c>
    </row>
    <row r="353" spans="1:4" ht="12.95" customHeight="1" x14ac:dyDescent="0.2">
      <c r="A353" s="27" t="s">
        <v>232</v>
      </c>
      <c r="B353" s="4">
        <v>-5.6147</v>
      </c>
      <c r="C353" s="4">
        <v>5.7703000000000007</v>
      </c>
      <c r="D353" s="5">
        <v>2.12E-2</v>
      </c>
    </row>
    <row r="354" spans="1:4" ht="12.95" customHeight="1" x14ac:dyDescent="0.2">
      <c r="A354" s="9" t="s">
        <v>177</v>
      </c>
      <c r="B354" s="21">
        <f>SUM(B355)</f>
        <v>0</v>
      </c>
      <c r="C354" s="21">
        <f t="shared" ref="C354:D356" si="161">SUM(C355)</f>
        <v>6.0465</v>
      </c>
      <c r="D354" s="22">
        <f t="shared" si="161"/>
        <v>-1.9039999999999999</v>
      </c>
    </row>
    <row r="355" spans="1:4" ht="12.95" customHeight="1" x14ac:dyDescent="0.2">
      <c r="A355" s="10" t="s">
        <v>188</v>
      </c>
      <c r="B355" s="4">
        <f>SUM(B356)</f>
        <v>0</v>
      </c>
      <c r="C355" s="4">
        <f t="shared" si="161"/>
        <v>6.0465</v>
      </c>
      <c r="D355" s="5">
        <f t="shared" si="161"/>
        <v>-1.9039999999999999</v>
      </c>
    </row>
    <row r="356" spans="1:4" ht="12.95" customHeight="1" x14ac:dyDescent="0.2">
      <c r="A356" s="11" t="s">
        <v>210</v>
      </c>
      <c r="B356" s="4">
        <f>SUM(B357)</f>
        <v>0</v>
      </c>
      <c r="C356" s="4">
        <f t="shared" si="161"/>
        <v>6.0465</v>
      </c>
      <c r="D356" s="5">
        <f t="shared" si="161"/>
        <v>-1.9039999999999999</v>
      </c>
    </row>
    <row r="357" spans="1:4" ht="12.95" customHeight="1" x14ac:dyDescent="0.2">
      <c r="A357" s="27" t="s">
        <v>232</v>
      </c>
      <c r="B357" s="4">
        <v>0</v>
      </c>
      <c r="C357" s="4">
        <v>6.0465</v>
      </c>
      <c r="D357" s="5">
        <v>-1.9039999999999999</v>
      </c>
    </row>
    <row r="358" spans="1:4" ht="12.95" customHeight="1" x14ac:dyDescent="0.2">
      <c r="A358" s="8" t="s">
        <v>173</v>
      </c>
      <c r="B358" s="21">
        <f>SUM(B359+B392)</f>
        <v>785.27409999999998</v>
      </c>
      <c r="C358" s="21">
        <f>SUM(C359+C392)</f>
        <v>-771.14289999999994</v>
      </c>
      <c r="D358" s="22">
        <f>SUM(D359+D392)</f>
        <v>9.9162000000000035</v>
      </c>
    </row>
    <row r="359" spans="1:4" ht="12.95" customHeight="1" x14ac:dyDescent="0.2">
      <c r="A359" s="9" t="s">
        <v>178</v>
      </c>
      <c r="B359" s="21">
        <f>SUM(B360+B369+B378+B381)</f>
        <v>-247.21519999999998</v>
      </c>
      <c r="C359" s="21">
        <f>SUM(C360+C369+C378+C381)</f>
        <v>-953.01559999999995</v>
      </c>
      <c r="D359" s="22">
        <f>SUM(D360+D369+D378+D381)</f>
        <v>-212.17170000000002</v>
      </c>
    </row>
    <row r="360" spans="1:4" ht="12.95" customHeight="1" x14ac:dyDescent="0.2">
      <c r="A360" s="10" t="s">
        <v>189</v>
      </c>
      <c r="B360" s="4">
        <f>SUM(B361)</f>
        <v>-157</v>
      </c>
      <c r="C360" s="4">
        <f t="shared" ref="C360:D360" si="162">SUM(C361)</f>
        <v>-125.7</v>
      </c>
      <c r="D360" s="5">
        <f t="shared" si="162"/>
        <v>-60</v>
      </c>
    </row>
    <row r="361" spans="1:4" ht="12.95" customHeight="1" x14ac:dyDescent="0.2">
      <c r="A361" s="11" t="s">
        <v>211</v>
      </c>
      <c r="B361" s="4">
        <f>SUM(B362+B366)</f>
        <v>-157</v>
      </c>
      <c r="C361" s="4">
        <f>SUM(C362+C366)</f>
        <v>-125.7</v>
      </c>
      <c r="D361" s="5">
        <f>SUM(D362+D366)</f>
        <v>-60</v>
      </c>
    </row>
    <row r="362" spans="1:4" ht="12.95" customHeight="1" x14ac:dyDescent="0.2">
      <c r="A362" s="27" t="s">
        <v>234</v>
      </c>
      <c r="B362" s="4">
        <f>SUM(B363:B364)</f>
        <v>-53.2</v>
      </c>
      <c r="C362" s="4">
        <f t="shared" ref="C362:D362" si="163">SUM(C363:C364)</f>
        <v>-69.2</v>
      </c>
      <c r="D362" s="5">
        <f t="shared" si="163"/>
        <v>-2.8</v>
      </c>
    </row>
    <row r="363" spans="1:4" ht="12.95" customHeight="1" x14ac:dyDescent="0.2">
      <c r="A363" s="28" t="s">
        <v>236</v>
      </c>
      <c r="B363" s="4">
        <v>-21.2</v>
      </c>
      <c r="C363" s="4">
        <v>-69.2</v>
      </c>
      <c r="D363" s="5">
        <v>-2</v>
      </c>
    </row>
    <row r="364" spans="1:4" ht="12.95" customHeight="1" x14ac:dyDescent="0.2">
      <c r="A364" s="28" t="s">
        <v>237</v>
      </c>
      <c r="B364" s="4">
        <v>-32</v>
      </c>
      <c r="C364" s="4">
        <v>0</v>
      </c>
      <c r="D364" s="5">
        <v>-0.8</v>
      </c>
    </row>
    <row r="365" spans="1:4" ht="12.75" customHeight="1" x14ac:dyDescent="0.2">
      <c r="A365" s="32" t="s">
        <v>246</v>
      </c>
      <c r="B365" s="4"/>
      <c r="C365" s="4"/>
      <c r="D365" s="5"/>
    </row>
    <row r="366" spans="1:4" ht="13.35" customHeight="1" x14ac:dyDescent="0.2">
      <c r="A366" s="27" t="s">
        <v>235</v>
      </c>
      <c r="B366" s="4">
        <f>SUM(B367:B368)</f>
        <v>-103.8</v>
      </c>
      <c r="C366" s="4">
        <f t="shared" ref="C366:D366" si="164">SUM(C367:C368)</f>
        <v>-56.5</v>
      </c>
      <c r="D366" s="5">
        <f t="shared" si="164"/>
        <v>-57.2</v>
      </c>
    </row>
    <row r="367" spans="1:4" ht="12.95" customHeight="1" x14ac:dyDescent="0.2">
      <c r="A367" s="28" t="s">
        <v>236</v>
      </c>
      <c r="B367" s="4">
        <v>-93</v>
      </c>
      <c r="C367" s="4">
        <v>-56.5</v>
      </c>
      <c r="D367" s="5">
        <v>0</v>
      </c>
    </row>
    <row r="368" spans="1:4" ht="12.95" customHeight="1" x14ac:dyDescent="0.2">
      <c r="A368" s="28" t="s">
        <v>237</v>
      </c>
      <c r="B368" s="4">
        <v>-10.8</v>
      </c>
      <c r="C368" s="4">
        <v>0</v>
      </c>
      <c r="D368" s="5">
        <v>-57.2</v>
      </c>
    </row>
    <row r="369" spans="1:4" ht="13.35" customHeight="1" x14ac:dyDescent="0.2">
      <c r="A369" s="10" t="s">
        <v>190</v>
      </c>
      <c r="B369" s="4">
        <f>SUM(B370+B373)</f>
        <v>0</v>
      </c>
      <c r="C369" s="4">
        <f t="shared" ref="C369:D369" si="165">SUM(C370+C373)</f>
        <v>0</v>
      </c>
      <c r="D369" s="5">
        <f t="shared" si="165"/>
        <v>0</v>
      </c>
    </row>
    <row r="370" spans="1:4" ht="13.35" customHeight="1" x14ac:dyDescent="0.2">
      <c r="A370" s="11" t="s">
        <v>212</v>
      </c>
      <c r="B370" s="4">
        <f>SUM(B371:B372)</f>
        <v>0</v>
      </c>
      <c r="C370" s="4">
        <f t="shared" ref="C370:D370" si="166">SUM(C371:C372)</f>
        <v>0</v>
      </c>
      <c r="D370" s="5">
        <f t="shared" si="166"/>
        <v>0</v>
      </c>
    </row>
    <row r="371" spans="1:4" ht="13.35" customHeight="1" x14ac:dyDescent="0.2">
      <c r="A371" s="27" t="s">
        <v>234</v>
      </c>
      <c r="B371" s="4">
        <v>0</v>
      </c>
      <c r="C371" s="4">
        <v>0</v>
      </c>
      <c r="D371" s="5">
        <v>0</v>
      </c>
    </row>
    <row r="372" spans="1:4" ht="13.35" customHeight="1" x14ac:dyDescent="0.2">
      <c r="A372" s="27" t="s">
        <v>235</v>
      </c>
      <c r="B372" s="4">
        <v>0</v>
      </c>
      <c r="C372" s="4">
        <v>0</v>
      </c>
      <c r="D372" s="5">
        <v>0</v>
      </c>
    </row>
    <row r="373" spans="1:4" ht="13.35" customHeight="1" x14ac:dyDescent="0.2">
      <c r="A373" s="11" t="s">
        <v>213</v>
      </c>
      <c r="B373" s="4">
        <f>SUM(B374:B375)</f>
        <v>0</v>
      </c>
      <c r="C373" s="4">
        <f t="shared" ref="C373:D373" si="167">SUM(C374:C375)</f>
        <v>0</v>
      </c>
      <c r="D373" s="5">
        <f t="shared" si="167"/>
        <v>0</v>
      </c>
    </row>
    <row r="374" spans="1:4" ht="13.35" customHeight="1" x14ac:dyDescent="0.2">
      <c r="A374" s="27" t="s">
        <v>234</v>
      </c>
      <c r="B374" s="4">
        <v>0</v>
      </c>
      <c r="C374" s="4">
        <v>0</v>
      </c>
      <c r="D374" s="5">
        <v>0</v>
      </c>
    </row>
    <row r="375" spans="1:4" ht="13.35" customHeight="1" x14ac:dyDescent="0.2">
      <c r="A375" s="27" t="s">
        <v>235</v>
      </c>
      <c r="B375" s="4">
        <f>SUM(B376:B377)</f>
        <v>0</v>
      </c>
      <c r="C375" s="4">
        <f t="shared" ref="C375:D375" si="168">SUM(C376:C377)</f>
        <v>0</v>
      </c>
      <c r="D375" s="5">
        <f t="shared" si="168"/>
        <v>0</v>
      </c>
    </row>
    <row r="376" spans="1:4" ht="12.95" customHeight="1" x14ac:dyDescent="0.2">
      <c r="A376" s="28" t="s">
        <v>236</v>
      </c>
      <c r="B376" s="4">
        <v>0</v>
      </c>
      <c r="C376" s="4">
        <v>0</v>
      </c>
      <c r="D376" s="5">
        <v>0</v>
      </c>
    </row>
    <row r="377" spans="1:4" ht="12.95" customHeight="1" x14ac:dyDescent="0.2">
      <c r="A377" s="28" t="s">
        <v>237</v>
      </c>
      <c r="B377" s="4">
        <v>0</v>
      </c>
      <c r="C377" s="4">
        <v>0</v>
      </c>
      <c r="D377" s="5">
        <v>0</v>
      </c>
    </row>
    <row r="378" spans="1:4" ht="13.35" customHeight="1" x14ac:dyDescent="0.2">
      <c r="A378" s="10" t="s">
        <v>191</v>
      </c>
      <c r="B378" s="4">
        <f>SUM(B379:B380)</f>
        <v>-46.330500000000001</v>
      </c>
      <c r="C378" s="4">
        <f t="shared" ref="C378:D378" si="169">SUM(C379:C380)</f>
        <v>197.536</v>
      </c>
      <c r="D378" s="5">
        <f t="shared" si="169"/>
        <v>-76.224800000000002</v>
      </c>
    </row>
    <row r="379" spans="1:4" ht="13.35" customHeight="1" x14ac:dyDescent="0.2">
      <c r="A379" s="11" t="s">
        <v>214</v>
      </c>
      <c r="B379" s="4">
        <v>-8.8672000000000004</v>
      </c>
      <c r="C379" s="4">
        <v>241.41309999999999</v>
      </c>
      <c r="D379" s="5">
        <v>-37.292200000000001</v>
      </c>
    </row>
    <row r="380" spans="1:4" ht="13.35" customHeight="1" x14ac:dyDescent="0.2">
      <c r="A380" s="11" t="s">
        <v>215</v>
      </c>
      <c r="B380" s="4">
        <v>-37.463300000000004</v>
      </c>
      <c r="C380" s="4">
        <v>-43.877099999999999</v>
      </c>
      <c r="D380" s="5">
        <v>-38.932600000000001</v>
      </c>
    </row>
    <row r="381" spans="1:4" ht="13.35" customHeight="1" x14ac:dyDescent="0.2">
      <c r="A381" s="10" t="s">
        <v>192</v>
      </c>
      <c r="B381" s="4">
        <f>SUM(B382+B385+B388)</f>
        <v>-43.884699999999995</v>
      </c>
      <c r="C381" s="4">
        <f t="shared" ref="C381:D381" si="170">SUM(C382+C385+C388)</f>
        <v>-1024.8516</v>
      </c>
      <c r="D381" s="5">
        <f t="shared" si="170"/>
        <v>-75.946899999999999</v>
      </c>
    </row>
    <row r="382" spans="1:4" ht="13.35" customHeight="1" x14ac:dyDescent="0.2">
      <c r="A382" s="11" t="s">
        <v>216</v>
      </c>
      <c r="B382" s="4">
        <f>SUM(B383:B384)</f>
        <v>0</v>
      </c>
      <c r="C382" s="4">
        <f t="shared" ref="C382:D382" si="171">SUM(C383:C384)</f>
        <v>0</v>
      </c>
      <c r="D382" s="5">
        <f t="shared" si="171"/>
        <v>0</v>
      </c>
    </row>
    <row r="383" spans="1:4" ht="12.95" customHeight="1" x14ac:dyDescent="0.2">
      <c r="A383" s="27" t="s">
        <v>234</v>
      </c>
      <c r="B383" s="4">
        <v>0</v>
      </c>
      <c r="C383" s="4">
        <v>0</v>
      </c>
      <c r="D383" s="5">
        <v>0</v>
      </c>
    </row>
    <row r="384" spans="1:4" ht="12.95" customHeight="1" x14ac:dyDescent="0.2">
      <c r="A384" s="27" t="s">
        <v>235</v>
      </c>
      <c r="B384" s="4">
        <v>0</v>
      </c>
      <c r="C384" s="4">
        <v>0</v>
      </c>
      <c r="D384" s="5">
        <v>0</v>
      </c>
    </row>
    <row r="385" spans="1:4" ht="13.35" customHeight="1" x14ac:dyDescent="0.2">
      <c r="A385" s="11" t="s">
        <v>217</v>
      </c>
      <c r="B385" s="4">
        <f>SUM(B386:B387)</f>
        <v>-5.8846999999999952</v>
      </c>
      <c r="C385" s="4">
        <f t="shared" ref="C385:D385" si="172">SUM(C386:C387)</f>
        <v>1.9483999999999999</v>
      </c>
      <c r="D385" s="5">
        <f t="shared" si="172"/>
        <v>-65.946899999999999</v>
      </c>
    </row>
    <row r="386" spans="1:4" ht="12.95" customHeight="1" x14ac:dyDescent="0.2">
      <c r="A386" s="27" t="s">
        <v>234</v>
      </c>
      <c r="B386" s="4">
        <v>0</v>
      </c>
      <c r="C386" s="4">
        <v>0</v>
      </c>
      <c r="D386" s="5">
        <v>0</v>
      </c>
    </row>
    <row r="387" spans="1:4" ht="12.95" customHeight="1" x14ac:dyDescent="0.2">
      <c r="A387" s="27" t="s">
        <v>235</v>
      </c>
      <c r="B387" s="4">
        <v>-5.8846999999999952</v>
      </c>
      <c r="C387" s="4">
        <v>1.9483999999999999</v>
      </c>
      <c r="D387" s="5">
        <v>-65.946899999999999</v>
      </c>
    </row>
    <row r="388" spans="1:4" ht="13.35" customHeight="1" x14ac:dyDescent="0.2">
      <c r="A388" s="11" t="s">
        <v>218</v>
      </c>
      <c r="B388" s="4">
        <f>SUM(B389)</f>
        <v>-38</v>
      </c>
      <c r="C388" s="4">
        <f t="shared" ref="C388:D388" si="173">SUM(C389)</f>
        <v>-1026.8</v>
      </c>
      <c r="D388" s="5">
        <f t="shared" si="173"/>
        <v>-10</v>
      </c>
    </row>
    <row r="389" spans="1:4" ht="13.35" customHeight="1" x14ac:dyDescent="0.2">
      <c r="A389" s="27" t="s">
        <v>235</v>
      </c>
      <c r="B389" s="4">
        <f>SUM(B390:B391)</f>
        <v>-38</v>
      </c>
      <c r="C389" s="4">
        <f t="shared" ref="C389:D389" si="174">SUM(C390:C391)</f>
        <v>-1026.8</v>
      </c>
      <c r="D389" s="5">
        <f t="shared" si="174"/>
        <v>-10</v>
      </c>
    </row>
    <row r="390" spans="1:4" ht="12.95" customHeight="1" x14ac:dyDescent="0.2">
      <c r="A390" s="28" t="s">
        <v>236</v>
      </c>
      <c r="B390" s="4">
        <v>-18.399999999999999</v>
      </c>
      <c r="C390" s="4">
        <v>-1026.8</v>
      </c>
      <c r="D390" s="5">
        <v>-9.6</v>
      </c>
    </row>
    <row r="391" spans="1:4" ht="12.95" customHeight="1" x14ac:dyDescent="0.2">
      <c r="A391" s="28" t="s">
        <v>237</v>
      </c>
      <c r="B391" s="4">
        <v>-19.600000000000001</v>
      </c>
      <c r="C391" s="4">
        <v>0</v>
      </c>
      <c r="D391" s="5">
        <v>-0.4</v>
      </c>
    </row>
    <row r="392" spans="1:4" ht="13.35" customHeight="1" x14ac:dyDescent="0.2">
      <c r="A392" s="9" t="s">
        <v>179</v>
      </c>
      <c r="B392" s="21">
        <f>SUM(B393+B401+B417+B420)</f>
        <v>1032.4893</v>
      </c>
      <c r="C392" s="21">
        <f t="shared" ref="C392:D392" si="175">SUM(C393+C401+C417+C420)</f>
        <v>181.87270000000001</v>
      </c>
      <c r="D392" s="22">
        <f t="shared" si="175"/>
        <v>222.08790000000002</v>
      </c>
    </row>
    <row r="393" spans="1:4" ht="13.35" customHeight="1" x14ac:dyDescent="0.2">
      <c r="A393" s="10" t="s">
        <v>193</v>
      </c>
      <c r="B393" s="4">
        <f>SUM(B394)</f>
        <v>220.39999999999998</v>
      </c>
      <c r="C393" s="4">
        <f t="shared" ref="C393:D393" si="176">SUM(C394)</f>
        <v>160.4</v>
      </c>
      <c r="D393" s="5">
        <f t="shared" si="176"/>
        <v>141.20000000000002</v>
      </c>
    </row>
    <row r="394" spans="1:4" ht="13.35" customHeight="1" x14ac:dyDescent="0.2">
      <c r="A394" s="11" t="s">
        <v>219</v>
      </c>
      <c r="B394" s="4">
        <f>SUM(B395+B398)</f>
        <v>220.39999999999998</v>
      </c>
      <c r="C394" s="4">
        <f t="shared" ref="C394:D394" si="177">SUM(C395+C398)</f>
        <v>160.4</v>
      </c>
      <c r="D394" s="5">
        <f t="shared" si="177"/>
        <v>141.20000000000002</v>
      </c>
    </row>
    <row r="395" spans="1:4" ht="13.35" customHeight="1" x14ac:dyDescent="0.2">
      <c r="A395" s="27" t="s">
        <v>234</v>
      </c>
      <c r="B395" s="4">
        <f>SUM(B396:B397)</f>
        <v>99.199999999999989</v>
      </c>
      <c r="C395" s="4">
        <f t="shared" ref="C395:D395" si="178">SUM(C396:C397)</f>
        <v>97.2</v>
      </c>
      <c r="D395" s="5">
        <f t="shared" si="178"/>
        <v>51.6</v>
      </c>
    </row>
    <row r="396" spans="1:4" ht="12.95" customHeight="1" x14ac:dyDescent="0.2">
      <c r="A396" s="28" t="s">
        <v>236</v>
      </c>
      <c r="B396" s="4">
        <v>129.6</v>
      </c>
      <c r="C396" s="4">
        <v>97.2</v>
      </c>
      <c r="D396" s="5">
        <v>10.4</v>
      </c>
    </row>
    <row r="397" spans="1:4" ht="12.95" customHeight="1" x14ac:dyDescent="0.2">
      <c r="A397" s="28" t="s">
        <v>237</v>
      </c>
      <c r="B397" s="4">
        <v>-30.4</v>
      </c>
      <c r="C397" s="4">
        <v>0</v>
      </c>
      <c r="D397" s="5">
        <v>41.2</v>
      </c>
    </row>
    <row r="398" spans="1:4" ht="13.35" customHeight="1" x14ac:dyDescent="0.2">
      <c r="A398" s="27" t="s">
        <v>235</v>
      </c>
      <c r="B398" s="4">
        <f>SUM(B399:B400)</f>
        <v>121.19999999999999</v>
      </c>
      <c r="C398" s="4">
        <f t="shared" ref="C398:D398" si="179">SUM(C399:C400)</f>
        <v>63.2</v>
      </c>
      <c r="D398" s="5">
        <f t="shared" si="179"/>
        <v>89.600000000000009</v>
      </c>
    </row>
    <row r="399" spans="1:4" ht="12.95" customHeight="1" x14ac:dyDescent="0.2">
      <c r="A399" s="28" t="s">
        <v>236</v>
      </c>
      <c r="B399" s="4">
        <v>99.6</v>
      </c>
      <c r="C399" s="4">
        <v>63.2</v>
      </c>
      <c r="D399" s="5">
        <v>15.2</v>
      </c>
    </row>
    <row r="400" spans="1:4" ht="12.95" customHeight="1" x14ac:dyDescent="0.2">
      <c r="A400" s="28" t="s">
        <v>237</v>
      </c>
      <c r="B400" s="4">
        <v>21.6</v>
      </c>
      <c r="C400" s="4">
        <v>0</v>
      </c>
      <c r="D400" s="5">
        <v>74.400000000000006</v>
      </c>
    </row>
    <row r="401" spans="1:4" ht="13.35" customHeight="1" x14ac:dyDescent="0.2">
      <c r="A401" s="10" t="s">
        <v>194</v>
      </c>
      <c r="B401" s="4">
        <f>SUM(B402+B405)</f>
        <v>853.57229999999993</v>
      </c>
      <c r="C401" s="4">
        <f t="shared" ref="C401:D401" si="180">SUM(C402+C405)</f>
        <v>49.6646</v>
      </c>
      <c r="D401" s="5">
        <f t="shared" si="180"/>
        <v>34.046900000000001</v>
      </c>
    </row>
    <row r="402" spans="1:4" ht="13.35" customHeight="1" x14ac:dyDescent="0.2">
      <c r="A402" s="11" t="s">
        <v>220</v>
      </c>
      <c r="B402" s="4">
        <f>SUM(B403:B404)</f>
        <v>0</v>
      </c>
      <c r="C402" s="4">
        <f t="shared" ref="C402:D402" si="181">SUM(C403:C404)</f>
        <v>0</v>
      </c>
      <c r="D402" s="5">
        <f t="shared" si="181"/>
        <v>0</v>
      </c>
    </row>
    <row r="403" spans="1:4" ht="12.95" customHeight="1" x14ac:dyDescent="0.2">
      <c r="A403" s="27" t="s">
        <v>234</v>
      </c>
      <c r="B403" s="4">
        <v>0</v>
      </c>
      <c r="C403" s="4">
        <v>0</v>
      </c>
      <c r="D403" s="5">
        <v>0</v>
      </c>
    </row>
    <row r="404" spans="1:4" ht="12.95" customHeight="1" x14ac:dyDescent="0.2">
      <c r="A404" s="27" t="s">
        <v>235</v>
      </c>
      <c r="B404" s="4">
        <v>0</v>
      </c>
      <c r="C404" s="4">
        <v>0</v>
      </c>
      <c r="D404" s="5">
        <v>0</v>
      </c>
    </row>
    <row r="405" spans="1:4" ht="13.35" customHeight="1" x14ac:dyDescent="0.2">
      <c r="A405" s="11" t="s">
        <v>221</v>
      </c>
      <c r="B405" s="4">
        <f>SUM(B406+B413)</f>
        <v>853.57229999999993</v>
      </c>
      <c r="C405" s="4">
        <f t="shared" ref="C405:D405" si="182">SUM(C406+C413)</f>
        <v>49.6646</v>
      </c>
      <c r="D405" s="5">
        <f t="shared" si="182"/>
        <v>34.046900000000001</v>
      </c>
    </row>
    <row r="406" spans="1:4" ht="12.95" customHeight="1" x14ac:dyDescent="0.2">
      <c r="A406" s="27" t="s">
        <v>234</v>
      </c>
      <c r="B406" s="4">
        <f>SUM(B407+B410)</f>
        <v>762.23609999999996</v>
      </c>
      <c r="C406" s="4">
        <f t="shared" ref="C406:D406" si="183">SUM(C407+C410)</f>
        <v>41.907299999999999</v>
      </c>
      <c r="D406" s="5">
        <f t="shared" si="183"/>
        <v>33.178200000000004</v>
      </c>
    </row>
    <row r="407" spans="1:4" ht="12.95" customHeight="1" x14ac:dyDescent="0.2">
      <c r="A407" s="28" t="s">
        <v>238</v>
      </c>
      <c r="B407" s="4">
        <f>SUM(B408)</f>
        <v>762.23609999999996</v>
      </c>
      <c r="C407" s="4">
        <f t="shared" ref="C407:D408" si="184">SUM(C408)</f>
        <v>41.907299999999999</v>
      </c>
      <c r="D407" s="5">
        <f t="shared" si="184"/>
        <v>33.178200000000004</v>
      </c>
    </row>
    <row r="408" spans="1:4" ht="12.95" customHeight="1" x14ac:dyDescent="0.2">
      <c r="A408" s="29" t="s">
        <v>50</v>
      </c>
      <c r="B408" s="4">
        <f>SUM(B409)</f>
        <v>762.23609999999996</v>
      </c>
      <c r="C408" s="4">
        <f t="shared" si="184"/>
        <v>41.907299999999999</v>
      </c>
      <c r="D408" s="5">
        <f t="shared" si="184"/>
        <v>33.178200000000004</v>
      </c>
    </row>
    <row r="409" spans="1:4" ht="12.95" customHeight="1" x14ac:dyDescent="0.2">
      <c r="A409" s="30" t="s">
        <v>237</v>
      </c>
      <c r="B409" s="4">
        <v>762.23609999999996</v>
      </c>
      <c r="C409" s="4">
        <v>41.907299999999999</v>
      </c>
      <c r="D409" s="5">
        <v>33.178200000000004</v>
      </c>
    </row>
    <row r="410" spans="1:4" ht="12.95" customHeight="1" x14ac:dyDescent="0.2">
      <c r="A410" s="28" t="s">
        <v>239</v>
      </c>
      <c r="B410" s="4">
        <f>SUM(B411)</f>
        <v>0</v>
      </c>
      <c r="C410" s="4">
        <f t="shared" ref="C410:D413" si="185">SUM(C411)</f>
        <v>0</v>
      </c>
      <c r="D410" s="5">
        <f t="shared" si="185"/>
        <v>0</v>
      </c>
    </row>
    <row r="411" spans="1:4" ht="12.95" customHeight="1" x14ac:dyDescent="0.2">
      <c r="A411" s="29" t="s">
        <v>50</v>
      </c>
      <c r="B411" s="4">
        <f>SUM(B412)</f>
        <v>0</v>
      </c>
      <c r="C411" s="4">
        <f t="shared" si="185"/>
        <v>0</v>
      </c>
      <c r="D411" s="5">
        <f t="shared" si="185"/>
        <v>0</v>
      </c>
    </row>
    <row r="412" spans="1:4" ht="12.95" customHeight="1" x14ac:dyDescent="0.2">
      <c r="A412" s="30" t="s">
        <v>237</v>
      </c>
      <c r="B412" s="4">
        <v>0</v>
      </c>
      <c r="C412" s="4">
        <v>0</v>
      </c>
      <c r="D412" s="5">
        <v>0</v>
      </c>
    </row>
    <row r="413" spans="1:4" ht="12.95" customHeight="1" x14ac:dyDescent="0.2">
      <c r="A413" s="27" t="s">
        <v>235</v>
      </c>
      <c r="B413" s="4">
        <f>SUM(B414)</f>
        <v>91.336199999999991</v>
      </c>
      <c r="C413" s="4">
        <f t="shared" si="185"/>
        <v>7.7573000000000008</v>
      </c>
      <c r="D413" s="5">
        <f t="shared" si="185"/>
        <v>0.86870000000000003</v>
      </c>
    </row>
    <row r="414" spans="1:4" ht="12.95" customHeight="1" x14ac:dyDescent="0.2">
      <c r="A414" s="29" t="s">
        <v>50</v>
      </c>
      <c r="B414" s="4">
        <f>SUM(B415:B416)</f>
        <v>91.336199999999991</v>
      </c>
      <c r="C414" s="4">
        <f t="shared" ref="C414:D414" si="186">SUM(C415:C416)</f>
        <v>7.7573000000000008</v>
      </c>
      <c r="D414" s="5">
        <f t="shared" si="186"/>
        <v>0.86870000000000003</v>
      </c>
    </row>
    <row r="415" spans="1:4" ht="12.95" customHeight="1" x14ac:dyDescent="0.2">
      <c r="A415" s="30" t="s">
        <v>236</v>
      </c>
      <c r="B415" s="4">
        <v>80.123999999999995</v>
      </c>
      <c r="C415" s="4">
        <v>4.7220000000000004</v>
      </c>
      <c r="D415" s="5">
        <v>0.66320000000000001</v>
      </c>
    </row>
    <row r="416" spans="1:4" ht="12.95" customHeight="1" x14ac:dyDescent="0.2">
      <c r="A416" s="30" t="s">
        <v>237</v>
      </c>
      <c r="B416" s="4">
        <v>11.212199999999999</v>
      </c>
      <c r="C416" s="4">
        <v>3.0353000000000003</v>
      </c>
      <c r="D416" s="5">
        <v>0.20550000000000002</v>
      </c>
    </row>
    <row r="417" spans="1:4" ht="13.35" customHeight="1" x14ac:dyDescent="0.2">
      <c r="A417" s="10" t="s">
        <v>195</v>
      </c>
      <c r="B417" s="4">
        <f>SUM(B418:B419)</f>
        <v>-13.380800000000001</v>
      </c>
      <c r="C417" s="4">
        <f t="shared" ref="C417:D417" si="187">SUM(C418:C419)</f>
        <v>9.7454000000000001</v>
      </c>
      <c r="D417" s="5">
        <f t="shared" si="187"/>
        <v>0.88099999999999956</v>
      </c>
    </row>
    <row r="418" spans="1:4" ht="13.35" customHeight="1" x14ac:dyDescent="0.2">
      <c r="A418" s="11" t="s">
        <v>222</v>
      </c>
      <c r="B418" s="4">
        <v>-13.380800000000001</v>
      </c>
      <c r="C418" s="4">
        <v>9.7454000000000001</v>
      </c>
      <c r="D418" s="5">
        <v>0.88099999999999956</v>
      </c>
    </row>
    <row r="419" spans="1:4" ht="13.35" customHeight="1" x14ac:dyDescent="0.2">
      <c r="A419" s="11" t="s">
        <v>223</v>
      </c>
      <c r="B419" s="4">
        <v>0</v>
      </c>
      <c r="C419" s="4">
        <v>0</v>
      </c>
      <c r="D419" s="5">
        <v>0</v>
      </c>
    </row>
    <row r="420" spans="1:4" ht="13.35" customHeight="1" x14ac:dyDescent="0.2">
      <c r="A420" s="10" t="s">
        <v>196</v>
      </c>
      <c r="B420" s="4">
        <f>SUM(B421+B425+B428)</f>
        <v>-28.102200000000003</v>
      </c>
      <c r="C420" s="4">
        <f>SUM(C421+C425+C428)</f>
        <v>-37.9373</v>
      </c>
      <c r="D420" s="5">
        <f>SUM(D421+D425+D428)</f>
        <v>45.96</v>
      </c>
    </row>
    <row r="421" spans="1:4" ht="13.35" customHeight="1" x14ac:dyDescent="0.2">
      <c r="A421" s="11" t="s">
        <v>224</v>
      </c>
      <c r="B421" s="4">
        <f>SUM(B422:B423)</f>
        <v>0</v>
      </c>
      <c r="C421" s="4">
        <f t="shared" ref="C421:D421" si="188">SUM(C422:C423)</f>
        <v>0</v>
      </c>
      <c r="D421" s="5">
        <f t="shared" si="188"/>
        <v>0</v>
      </c>
    </row>
    <row r="422" spans="1:4" ht="12.95" customHeight="1" x14ac:dyDescent="0.2">
      <c r="A422" s="27" t="s">
        <v>234</v>
      </c>
      <c r="B422" s="4">
        <v>0</v>
      </c>
      <c r="C422" s="4">
        <v>0</v>
      </c>
      <c r="D422" s="5">
        <v>0</v>
      </c>
    </row>
    <row r="423" spans="1:4" ht="12.95" customHeight="1" x14ac:dyDescent="0.2">
      <c r="A423" s="27" t="s">
        <v>235</v>
      </c>
      <c r="B423" s="4">
        <v>0</v>
      </c>
      <c r="C423" s="4">
        <v>0</v>
      </c>
      <c r="D423" s="5">
        <v>0</v>
      </c>
    </row>
    <row r="424" spans="1:4" ht="12.75" customHeight="1" x14ac:dyDescent="0.2">
      <c r="A424" s="32" t="s">
        <v>246</v>
      </c>
      <c r="B424" s="4"/>
      <c r="C424" s="4"/>
      <c r="D424" s="5"/>
    </row>
    <row r="425" spans="1:4" ht="12.95" customHeight="1" x14ac:dyDescent="0.2">
      <c r="A425" s="11" t="s">
        <v>225</v>
      </c>
      <c r="B425" s="4">
        <f>SUM(B426:B427)</f>
        <v>-44.217600000000004</v>
      </c>
      <c r="C425" s="4">
        <f t="shared" ref="C425:D425" si="189">SUM(C426:C427)</f>
        <v>-61.248699999999999</v>
      </c>
      <c r="D425" s="5">
        <f t="shared" si="189"/>
        <v>14.848100000000002</v>
      </c>
    </row>
    <row r="426" spans="1:4" ht="12.95" customHeight="1" x14ac:dyDescent="0.2">
      <c r="A426" s="27" t="s">
        <v>234</v>
      </c>
      <c r="B426" s="4">
        <v>0</v>
      </c>
      <c r="C426" s="4">
        <v>0</v>
      </c>
      <c r="D426" s="5">
        <v>0</v>
      </c>
    </row>
    <row r="427" spans="1:4" ht="12.95" customHeight="1" x14ac:dyDescent="0.2">
      <c r="A427" s="27" t="s">
        <v>235</v>
      </c>
      <c r="B427" s="4">
        <v>-44.217600000000004</v>
      </c>
      <c r="C427" s="4">
        <v>-61.248699999999999</v>
      </c>
      <c r="D427" s="5">
        <v>14.848100000000002</v>
      </c>
    </row>
    <row r="428" spans="1:4" ht="12.95" customHeight="1" x14ac:dyDescent="0.2">
      <c r="A428" s="11" t="s">
        <v>226</v>
      </c>
      <c r="B428" s="4">
        <f>SUM(B429:B430)</f>
        <v>16.115400000000001</v>
      </c>
      <c r="C428" s="4">
        <f t="shared" ref="C428:D428" si="190">SUM(C429:C430)</f>
        <v>23.311399999999999</v>
      </c>
      <c r="D428" s="5">
        <f t="shared" si="190"/>
        <v>31.111899999999999</v>
      </c>
    </row>
    <row r="429" spans="1:4" ht="12.95" customHeight="1" x14ac:dyDescent="0.2">
      <c r="A429" s="27" t="s">
        <v>234</v>
      </c>
      <c r="B429" s="4">
        <v>0</v>
      </c>
      <c r="C429" s="4">
        <v>0</v>
      </c>
      <c r="D429" s="5">
        <v>0</v>
      </c>
    </row>
    <row r="430" spans="1:4" ht="12.95" customHeight="1" x14ac:dyDescent="0.2">
      <c r="A430" s="27" t="s">
        <v>235</v>
      </c>
      <c r="B430" s="4">
        <f>SUM(B431:B433)</f>
        <v>16.115400000000001</v>
      </c>
      <c r="C430" s="4">
        <f t="shared" ref="C430:D430" si="191">SUM(C431:C433)</f>
        <v>23.311399999999999</v>
      </c>
      <c r="D430" s="5">
        <f t="shared" si="191"/>
        <v>31.111899999999999</v>
      </c>
    </row>
    <row r="431" spans="1:4" ht="12.95" customHeight="1" x14ac:dyDescent="0.2">
      <c r="A431" s="29" t="s">
        <v>240</v>
      </c>
      <c r="B431" s="4">
        <v>10.415400000000002</v>
      </c>
      <c r="C431" s="4">
        <v>7.6113999999999997</v>
      </c>
      <c r="D431" s="5">
        <v>7.9118999999999993</v>
      </c>
    </row>
    <row r="432" spans="1:4" ht="12.95" customHeight="1" x14ac:dyDescent="0.2">
      <c r="A432" s="29" t="s">
        <v>236</v>
      </c>
      <c r="B432" s="4">
        <v>0.89999999999999991</v>
      </c>
      <c r="C432" s="4">
        <v>15.7</v>
      </c>
      <c r="D432" s="5">
        <v>22.8</v>
      </c>
    </row>
    <row r="433" spans="1:4" ht="12.95" customHeight="1" x14ac:dyDescent="0.2">
      <c r="A433" s="29" t="s">
        <v>237</v>
      </c>
      <c r="B433" s="4">
        <v>4.8</v>
      </c>
      <c r="C433" s="4">
        <v>0</v>
      </c>
      <c r="D433" s="5">
        <v>0.4</v>
      </c>
    </row>
    <row r="434" spans="1:4" ht="12.95" customHeight="1" x14ac:dyDescent="0.2">
      <c r="A434" s="8" t="s">
        <v>180</v>
      </c>
      <c r="B434" s="21">
        <f>SUM(B435+B436+B437+B444)</f>
        <v>-608.76430000000005</v>
      </c>
      <c r="C434" s="21">
        <f t="shared" ref="C434:D434" si="192">SUM(C435+C436+C437+C444)</f>
        <v>971.10919999999987</v>
      </c>
      <c r="D434" s="22">
        <f t="shared" si="192"/>
        <v>632.34040000000005</v>
      </c>
    </row>
    <row r="435" spans="1:4" ht="12.95" customHeight="1" x14ac:dyDescent="0.2">
      <c r="A435" s="9" t="s">
        <v>199</v>
      </c>
      <c r="B435" s="4">
        <v>59.2</v>
      </c>
      <c r="C435" s="4">
        <v>0</v>
      </c>
      <c r="D435" s="5">
        <v>0</v>
      </c>
    </row>
    <row r="436" spans="1:4" ht="12.95" customHeight="1" x14ac:dyDescent="0.2">
      <c r="A436" s="9" t="s">
        <v>201</v>
      </c>
      <c r="B436" s="4">
        <v>-59.2</v>
      </c>
      <c r="C436" s="4">
        <v>0</v>
      </c>
      <c r="D436" s="5">
        <v>0</v>
      </c>
    </row>
    <row r="437" spans="1:4" ht="12.95" customHeight="1" x14ac:dyDescent="0.2">
      <c r="A437" s="9" t="s">
        <v>202</v>
      </c>
      <c r="B437" s="4">
        <f>SUM(B438+B440)</f>
        <v>-608.76430000000005</v>
      </c>
      <c r="C437" s="4">
        <f t="shared" ref="C437:D437" si="193">SUM(C438+C440)</f>
        <v>971.10919999999987</v>
      </c>
      <c r="D437" s="5">
        <f t="shared" si="193"/>
        <v>632.34040000000005</v>
      </c>
    </row>
    <row r="438" spans="1:4" ht="12.95" customHeight="1" x14ac:dyDescent="0.2">
      <c r="A438" s="10" t="s">
        <v>197</v>
      </c>
      <c r="B438" s="4">
        <f>SUM(B439)</f>
        <v>-476.25020000000001</v>
      </c>
      <c r="C438" s="4">
        <f t="shared" ref="C438:D438" si="194">SUM(C439)</f>
        <v>1157.8344999999999</v>
      </c>
      <c r="D438" s="5">
        <f t="shared" si="194"/>
        <v>593.06580000000008</v>
      </c>
    </row>
    <row r="439" spans="1:4" ht="12.95" customHeight="1" x14ac:dyDescent="0.2">
      <c r="A439" s="11" t="s">
        <v>227</v>
      </c>
      <c r="B439" s="4">
        <v>-476.25020000000001</v>
      </c>
      <c r="C439" s="4">
        <v>1157.8344999999999</v>
      </c>
      <c r="D439" s="5">
        <v>593.06580000000008</v>
      </c>
    </row>
    <row r="440" spans="1:4" ht="12.95" customHeight="1" x14ac:dyDescent="0.2">
      <c r="A440" s="10" t="s">
        <v>198</v>
      </c>
      <c r="B440" s="4">
        <f>SUM(B441:B443)</f>
        <v>-132.51409999999998</v>
      </c>
      <c r="C440" s="4">
        <f t="shared" ref="C440:D440" si="195">SUM(C441:C443)</f>
        <v>-186.7253</v>
      </c>
      <c r="D440" s="5">
        <f t="shared" si="195"/>
        <v>39.274600000000007</v>
      </c>
    </row>
    <row r="441" spans="1:4" ht="12.95" customHeight="1" x14ac:dyDescent="0.2">
      <c r="A441" s="11" t="s">
        <v>248</v>
      </c>
      <c r="B441" s="4">
        <v>0</v>
      </c>
      <c r="C441" s="4">
        <v>0</v>
      </c>
      <c r="D441" s="5">
        <v>0</v>
      </c>
    </row>
    <row r="442" spans="1:4" ht="12.95" customHeight="1" x14ac:dyDescent="0.2">
      <c r="A442" s="11" t="s">
        <v>228</v>
      </c>
      <c r="B442" s="4">
        <v>-132.51409999999998</v>
      </c>
      <c r="C442" s="4">
        <v>-186.7253</v>
      </c>
      <c r="D442" s="5">
        <v>39.274600000000007</v>
      </c>
    </row>
    <row r="443" spans="1:4" ht="12.95" customHeight="1" x14ac:dyDescent="0.2">
      <c r="A443" s="11" t="s">
        <v>229</v>
      </c>
      <c r="B443" s="4">
        <v>0</v>
      </c>
      <c r="C443" s="4">
        <v>0</v>
      </c>
      <c r="D443" s="5">
        <v>0</v>
      </c>
    </row>
    <row r="444" spans="1:4" ht="12.95" customHeight="1" x14ac:dyDescent="0.2">
      <c r="A444" s="9" t="s">
        <v>200</v>
      </c>
      <c r="B444" s="4">
        <v>0</v>
      </c>
      <c r="C444" s="4">
        <v>0</v>
      </c>
      <c r="D444" s="5">
        <v>0</v>
      </c>
    </row>
    <row r="445" spans="1:4" ht="14.1" customHeight="1" x14ac:dyDescent="0.2">
      <c r="A445" s="33" t="s">
        <v>203</v>
      </c>
      <c r="B445" s="19">
        <f>SUM(B8+B314)</f>
        <v>-1921.8886999999972</v>
      </c>
      <c r="C445" s="19">
        <f>SUM(C8+C314)</f>
        <v>-2078.559999999999</v>
      </c>
      <c r="D445" s="20">
        <f>SUM(D8+D314)</f>
        <v>-1808.1738000000023</v>
      </c>
    </row>
    <row r="446" spans="1:4" ht="6" customHeight="1" x14ac:dyDescent="0.2">
      <c r="A446" s="35"/>
      <c r="B446" s="36"/>
      <c r="C446" s="36"/>
      <c r="D446" s="37"/>
    </row>
    <row r="447" spans="1:4" ht="6" customHeight="1" x14ac:dyDescent="0.2"/>
    <row r="448" spans="1:4" ht="12.75" customHeight="1" x14ac:dyDescent="0.2">
      <c r="A448" s="34" t="s">
        <v>247</v>
      </c>
    </row>
    <row r="449" spans="1:1" ht="12.75" customHeight="1" x14ac:dyDescent="0.2">
      <c r="A449" s="38" t="s">
        <v>8</v>
      </c>
    </row>
    <row r="450" spans="1:1" ht="12.75" customHeight="1" x14ac:dyDescent="0.2">
      <c r="A450" s="38" t="s">
        <v>10</v>
      </c>
    </row>
    <row r="451" spans="1:1" ht="12.75" customHeight="1" x14ac:dyDescent="0.2">
      <c r="A451" s="38" t="s">
        <v>9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  <ignoredErrors>
    <ignoredError sqref="B49:D50 B222:D223 B298:D298 B440:D440" formulaRange="1"/>
    <ignoredError sqref="B319:D3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341-12</vt:lpstr>
      <vt:lpstr>'341-12'!Área_de_impresión</vt:lpstr>
      <vt:lpstr>'341-12'!Títulos_a_imprimir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2019-11-29T19:22:05Z</cp:lastPrinted>
  <dcterms:created xsi:type="dcterms:W3CDTF">2018-10-11T19:56:05Z</dcterms:created>
  <dcterms:modified xsi:type="dcterms:W3CDTF">2020-02-18T14:04:15Z</dcterms:modified>
</cp:coreProperties>
</file>